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-105" yWindow="-105" windowWidth="23250" windowHeight="12570"/>
  </bookViews>
  <sheets>
    <sheet name="Лист1" sheetId="15" r:id="rId1"/>
    <sheet name="понедельник 1 день" sheetId="1" r:id="rId2"/>
    <sheet name="вторник 2 день" sheetId="2" r:id="rId3"/>
    <sheet name="среда 3 день" sheetId="3" r:id="rId4"/>
    <sheet name="четверг 4 день" sheetId="4" r:id="rId5"/>
    <sheet name="пятница 5 день" sheetId="5" r:id="rId6"/>
    <sheet name="суббота 6 день" sheetId="6" r:id="rId7"/>
    <sheet name="воскресенье 7 день" sheetId="7" r:id="rId8"/>
    <sheet name="понедельник 8 день" sheetId="8" r:id="rId9"/>
    <sheet name="вторник 9 день" sheetId="9" r:id="rId10"/>
    <sheet name="среда 10 день" sheetId="10" r:id="rId11"/>
    <sheet name="четверг 11 день" sheetId="11" r:id="rId12"/>
    <sheet name="пятница 12 день " sheetId="12" r:id="rId13"/>
    <sheet name="суббота 13 день" sheetId="13" r:id="rId14"/>
    <sheet name="воскресенье 14 день" sheetId="14" r:id="rId1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4" l="1"/>
  <c r="K31" i="14"/>
  <c r="L31" i="14"/>
  <c r="M31" i="14"/>
  <c r="N31" i="14"/>
  <c r="O31" i="14"/>
  <c r="P31" i="14"/>
  <c r="I31" i="14"/>
  <c r="J24" i="14"/>
  <c r="K24" i="14"/>
  <c r="L24" i="14"/>
  <c r="M24" i="14"/>
  <c r="N24" i="14"/>
  <c r="O24" i="14"/>
  <c r="P24" i="14"/>
  <c r="I24" i="14"/>
  <c r="J20" i="14"/>
  <c r="K20" i="14"/>
  <c r="L20" i="14"/>
  <c r="M20" i="14"/>
  <c r="N20" i="14"/>
  <c r="O20" i="14"/>
  <c r="P20" i="14"/>
  <c r="I20" i="14"/>
  <c r="J12" i="14"/>
  <c r="K12" i="14"/>
  <c r="L12" i="14"/>
  <c r="M12" i="14"/>
  <c r="N12" i="14"/>
  <c r="O12" i="14"/>
  <c r="P12" i="14"/>
  <c r="I12" i="14"/>
  <c r="J8" i="14"/>
  <c r="K8" i="14"/>
  <c r="L8" i="14"/>
  <c r="M8" i="14"/>
  <c r="N8" i="14"/>
  <c r="O8" i="14"/>
  <c r="P8" i="14"/>
  <c r="I8" i="14"/>
  <c r="J30" i="13"/>
  <c r="K30" i="13"/>
  <c r="L30" i="13"/>
  <c r="M30" i="13"/>
  <c r="N30" i="13"/>
  <c r="O30" i="13"/>
  <c r="P30" i="13"/>
  <c r="I30" i="13"/>
  <c r="J24" i="13"/>
  <c r="K24" i="13"/>
  <c r="L24" i="13"/>
  <c r="M24" i="13"/>
  <c r="N24" i="13"/>
  <c r="O24" i="13"/>
  <c r="P24" i="13"/>
  <c r="I24" i="13"/>
  <c r="J20" i="13"/>
  <c r="K20" i="13"/>
  <c r="L20" i="13"/>
  <c r="M20" i="13"/>
  <c r="N20" i="13"/>
  <c r="O20" i="13"/>
  <c r="P20" i="13"/>
  <c r="I20" i="13"/>
  <c r="I35" i="14" l="1"/>
  <c r="M35" i="14"/>
  <c r="N35" i="14"/>
  <c r="J35" i="14"/>
  <c r="P35" i="14"/>
  <c r="L35" i="14"/>
  <c r="O35" i="14"/>
  <c r="K35" i="14"/>
  <c r="J12" i="13"/>
  <c r="K12" i="13"/>
  <c r="L12" i="13"/>
  <c r="M12" i="13"/>
  <c r="N12" i="13"/>
  <c r="O12" i="13"/>
  <c r="P12" i="13"/>
  <c r="I12" i="13"/>
  <c r="J8" i="13"/>
  <c r="J34" i="13" s="1"/>
  <c r="K8" i="13"/>
  <c r="K34" i="13" s="1"/>
  <c r="L8" i="13"/>
  <c r="L34" i="13" s="1"/>
  <c r="M8" i="13"/>
  <c r="M34" i="13" s="1"/>
  <c r="N8" i="13"/>
  <c r="N34" i="13" s="1"/>
  <c r="O8" i="13"/>
  <c r="O34" i="13" s="1"/>
  <c r="P8" i="13"/>
  <c r="P34" i="13" s="1"/>
  <c r="I8" i="13"/>
  <c r="I34" i="13" s="1"/>
  <c r="J32" i="12"/>
  <c r="K32" i="12"/>
  <c r="L32" i="12"/>
  <c r="M32" i="12"/>
  <c r="N32" i="12"/>
  <c r="O32" i="12"/>
  <c r="P32" i="12"/>
  <c r="I32" i="12"/>
  <c r="J25" i="12"/>
  <c r="K25" i="12"/>
  <c r="L25" i="12"/>
  <c r="M25" i="12"/>
  <c r="N25" i="12"/>
  <c r="O25" i="12"/>
  <c r="P25" i="12"/>
  <c r="I25" i="12"/>
  <c r="J21" i="12"/>
  <c r="K21" i="12"/>
  <c r="L21" i="12"/>
  <c r="M21" i="12"/>
  <c r="N21" i="12"/>
  <c r="O21" i="12"/>
  <c r="P21" i="12"/>
  <c r="I21" i="12"/>
  <c r="J13" i="12"/>
  <c r="K13" i="12"/>
  <c r="L13" i="12"/>
  <c r="M13" i="12"/>
  <c r="N13" i="12"/>
  <c r="O13" i="12"/>
  <c r="P13" i="12"/>
  <c r="I13" i="12"/>
  <c r="J8" i="12"/>
  <c r="K8" i="12"/>
  <c r="L8" i="12"/>
  <c r="M8" i="12"/>
  <c r="N8" i="12"/>
  <c r="O8" i="12"/>
  <c r="P8" i="12"/>
  <c r="I8" i="12"/>
  <c r="J30" i="11"/>
  <c r="K30" i="11"/>
  <c r="L30" i="11"/>
  <c r="M30" i="11"/>
  <c r="N30" i="11"/>
  <c r="O30" i="11"/>
  <c r="P30" i="11"/>
  <c r="I30" i="11"/>
  <c r="I36" i="12" l="1"/>
  <c r="P36" i="12"/>
  <c r="L36" i="12"/>
  <c r="O36" i="12"/>
  <c r="K36" i="12"/>
  <c r="M36" i="12"/>
  <c r="N36" i="12"/>
  <c r="J36" i="12"/>
  <c r="J24" i="11"/>
  <c r="K24" i="11"/>
  <c r="L24" i="11"/>
  <c r="M24" i="11"/>
  <c r="N24" i="11"/>
  <c r="O24" i="11"/>
  <c r="P24" i="11"/>
  <c r="I24" i="11"/>
  <c r="J20" i="11"/>
  <c r="K20" i="11"/>
  <c r="L20" i="11"/>
  <c r="M20" i="11"/>
  <c r="N20" i="11"/>
  <c r="O20" i="11"/>
  <c r="P20" i="11"/>
  <c r="I20" i="11"/>
  <c r="J12" i="11"/>
  <c r="K12" i="11"/>
  <c r="L12" i="11"/>
  <c r="M12" i="11"/>
  <c r="N12" i="11"/>
  <c r="O12" i="11"/>
  <c r="P12" i="11"/>
  <c r="I12" i="11"/>
  <c r="J8" i="11"/>
  <c r="J34" i="11" s="1"/>
  <c r="K8" i="11"/>
  <c r="K34" i="11" s="1"/>
  <c r="L8" i="11"/>
  <c r="L34" i="11" s="1"/>
  <c r="M8" i="11"/>
  <c r="M34" i="11" s="1"/>
  <c r="N8" i="11"/>
  <c r="N34" i="11" s="1"/>
  <c r="O8" i="11"/>
  <c r="O34" i="11" s="1"/>
  <c r="P8" i="11"/>
  <c r="P34" i="11" s="1"/>
  <c r="I8" i="11"/>
  <c r="I34" i="11" s="1"/>
  <c r="J31" i="10" l="1"/>
  <c r="K31" i="10"/>
  <c r="L31" i="10"/>
  <c r="M31" i="10"/>
  <c r="N31" i="10"/>
  <c r="O31" i="10"/>
  <c r="P31" i="10"/>
  <c r="I31" i="10"/>
  <c r="J24" i="10"/>
  <c r="K24" i="10"/>
  <c r="L24" i="10"/>
  <c r="M24" i="10"/>
  <c r="N24" i="10"/>
  <c r="O24" i="10"/>
  <c r="P24" i="10"/>
  <c r="I24" i="10"/>
  <c r="J20" i="10"/>
  <c r="K20" i="10"/>
  <c r="L20" i="10"/>
  <c r="M20" i="10"/>
  <c r="N20" i="10"/>
  <c r="O20" i="10"/>
  <c r="P20" i="10"/>
  <c r="I20" i="10"/>
  <c r="J13" i="10"/>
  <c r="K13" i="10"/>
  <c r="L13" i="10"/>
  <c r="M13" i="10"/>
  <c r="N13" i="10"/>
  <c r="O13" i="10"/>
  <c r="P13" i="10"/>
  <c r="I13" i="10"/>
  <c r="J8" i="10"/>
  <c r="K8" i="10"/>
  <c r="L8" i="10"/>
  <c r="M8" i="10"/>
  <c r="N8" i="10"/>
  <c r="O8" i="10"/>
  <c r="P8" i="10"/>
  <c r="I8" i="10"/>
  <c r="J31" i="9"/>
  <c r="K31" i="9"/>
  <c r="L31" i="9"/>
  <c r="M31" i="9"/>
  <c r="N31" i="9"/>
  <c r="O31" i="9"/>
  <c r="P31" i="9"/>
  <c r="I31" i="9"/>
  <c r="J25" i="9"/>
  <c r="K25" i="9"/>
  <c r="L25" i="9"/>
  <c r="M25" i="9"/>
  <c r="N25" i="9"/>
  <c r="O25" i="9"/>
  <c r="P25" i="9"/>
  <c r="I25" i="9"/>
  <c r="J21" i="9"/>
  <c r="K21" i="9"/>
  <c r="L21" i="9"/>
  <c r="M21" i="9"/>
  <c r="N21" i="9"/>
  <c r="O21" i="9"/>
  <c r="P21" i="9"/>
  <c r="I21" i="9"/>
  <c r="J13" i="9"/>
  <c r="K13" i="9"/>
  <c r="L13" i="9"/>
  <c r="M13" i="9"/>
  <c r="N13" i="9"/>
  <c r="O13" i="9"/>
  <c r="P13" i="9"/>
  <c r="I13" i="9"/>
  <c r="J8" i="9"/>
  <c r="J35" i="9" s="1"/>
  <c r="K8" i="9"/>
  <c r="K35" i="9" s="1"/>
  <c r="L8" i="9"/>
  <c r="L35" i="9" s="1"/>
  <c r="M8" i="9"/>
  <c r="M35" i="9" s="1"/>
  <c r="N8" i="9"/>
  <c r="N35" i="9" s="1"/>
  <c r="O8" i="9"/>
  <c r="O35" i="9" s="1"/>
  <c r="P8" i="9"/>
  <c r="P35" i="9" s="1"/>
  <c r="I8" i="9"/>
  <c r="I35" i="9" s="1"/>
  <c r="I35" i="10" l="1"/>
  <c r="P35" i="10"/>
  <c r="L35" i="10"/>
  <c r="M35" i="10"/>
  <c r="O35" i="10"/>
  <c r="K35" i="10"/>
  <c r="N35" i="10"/>
  <c r="J35" i="10"/>
  <c r="J29" i="8"/>
  <c r="K29" i="8"/>
  <c r="L29" i="8"/>
  <c r="M29" i="8"/>
  <c r="N29" i="8"/>
  <c r="O29" i="8"/>
  <c r="P29" i="8"/>
  <c r="I29" i="8"/>
  <c r="J24" i="8"/>
  <c r="K24" i="8"/>
  <c r="L24" i="8"/>
  <c r="M24" i="8"/>
  <c r="N24" i="8"/>
  <c r="O24" i="8"/>
  <c r="P24" i="8"/>
  <c r="I24" i="8"/>
  <c r="J20" i="8"/>
  <c r="K20" i="8"/>
  <c r="L20" i="8"/>
  <c r="M20" i="8"/>
  <c r="N20" i="8"/>
  <c r="O20" i="8"/>
  <c r="P20" i="8"/>
  <c r="I20" i="8"/>
  <c r="J13" i="8"/>
  <c r="K13" i="8"/>
  <c r="L13" i="8"/>
  <c r="M13" i="8"/>
  <c r="N13" i="8"/>
  <c r="O13" i="8"/>
  <c r="P13" i="8"/>
  <c r="I13" i="8"/>
  <c r="J8" i="8"/>
  <c r="K8" i="8"/>
  <c r="L8" i="8"/>
  <c r="M8" i="8"/>
  <c r="N8" i="8"/>
  <c r="O8" i="8"/>
  <c r="P8" i="8"/>
  <c r="I8" i="8"/>
  <c r="I31" i="7"/>
  <c r="J31" i="7"/>
  <c r="K31" i="7"/>
  <c r="L31" i="7"/>
  <c r="M31" i="7"/>
  <c r="N31" i="7"/>
  <c r="O31" i="7"/>
  <c r="P31" i="7"/>
  <c r="P33" i="8" l="1"/>
  <c r="L33" i="8"/>
  <c r="I33" i="8"/>
  <c r="O33" i="8"/>
  <c r="K33" i="8"/>
  <c r="M33" i="8"/>
  <c r="N33" i="8"/>
  <c r="J33" i="8"/>
  <c r="J24" i="7"/>
  <c r="K24" i="7"/>
  <c r="L24" i="7"/>
  <c r="M24" i="7"/>
  <c r="N24" i="7"/>
  <c r="O24" i="7"/>
  <c r="P24" i="7"/>
  <c r="I24" i="7"/>
  <c r="J20" i="7"/>
  <c r="K20" i="7"/>
  <c r="L20" i="7"/>
  <c r="M20" i="7"/>
  <c r="N20" i="7"/>
  <c r="O20" i="7"/>
  <c r="P20" i="7"/>
  <c r="I20" i="7"/>
  <c r="J12" i="7"/>
  <c r="K12" i="7"/>
  <c r="L12" i="7"/>
  <c r="M12" i="7"/>
  <c r="N12" i="7"/>
  <c r="O12" i="7"/>
  <c r="P12" i="7"/>
  <c r="I12" i="7"/>
  <c r="J8" i="7"/>
  <c r="J35" i="7" s="1"/>
  <c r="K8" i="7"/>
  <c r="K35" i="7" s="1"/>
  <c r="L8" i="7"/>
  <c r="L35" i="7" s="1"/>
  <c r="M8" i="7"/>
  <c r="M35" i="7" s="1"/>
  <c r="N8" i="7"/>
  <c r="N35" i="7" s="1"/>
  <c r="O8" i="7"/>
  <c r="O35" i="7" s="1"/>
  <c r="P8" i="7"/>
  <c r="P35" i="7" s="1"/>
  <c r="I8" i="7"/>
  <c r="I35" i="7" s="1"/>
  <c r="J31" i="6" l="1"/>
  <c r="K31" i="6"/>
  <c r="L31" i="6"/>
  <c r="M31" i="6"/>
  <c r="N31" i="6"/>
  <c r="O31" i="6"/>
  <c r="P31" i="6"/>
  <c r="I31" i="6"/>
  <c r="J24" i="6"/>
  <c r="K24" i="6"/>
  <c r="L24" i="6"/>
  <c r="M24" i="6"/>
  <c r="N24" i="6"/>
  <c r="O24" i="6"/>
  <c r="P24" i="6"/>
  <c r="I24" i="6"/>
  <c r="J20" i="6"/>
  <c r="K20" i="6"/>
  <c r="L20" i="6"/>
  <c r="M20" i="6"/>
  <c r="N20" i="6"/>
  <c r="O20" i="6"/>
  <c r="P20" i="6"/>
  <c r="I20" i="6"/>
  <c r="J12" i="6"/>
  <c r="K12" i="6"/>
  <c r="L12" i="6"/>
  <c r="M12" i="6"/>
  <c r="N12" i="6"/>
  <c r="O12" i="6"/>
  <c r="P12" i="6"/>
  <c r="I12" i="6"/>
  <c r="J7" i="6"/>
  <c r="K7" i="6"/>
  <c r="L7" i="6"/>
  <c r="M7" i="6"/>
  <c r="N7" i="6"/>
  <c r="O7" i="6"/>
  <c r="P7" i="6"/>
  <c r="I7" i="6"/>
  <c r="M35" i="6" l="1"/>
  <c r="P35" i="6"/>
  <c r="L35" i="6"/>
  <c r="I35" i="6"/>
  <c r="O35" i="6"/>
  <c r="K35" i="6"/>
  <c r="N35" i="6"/>
  <c r="J35" i="6"/>
  <c r="J31" i="5"/>
  <c r="K31" i="5"/>
  <c r="L31" i="5"/>
  <c r="M31" i="5"/>
  <c r="N31" i="5"/>
  <c r="O31" i="5"/>
  <c r="P31" i="5"/>
  <c r="I31" i="5"/>
  <c r="J25" i="5"/>
  <c r="K25" i="5"/>
  <c r="L25" i="5"/>
  <c r="M25" i="5"/>
  <c r="N25" i="5"/>
  <c r="O25" i="5"/>
  <c r="P25" i="5"/>
  <c r="I25" i="5"/>
  <c r="J21" i="5"/>
  <c r="K21" i="5"/>
  <c r="L21" i="5"/>
  <c r="M21" i="5"/>
  <c r="N21" i="5"/>
  <c r="O21" i="5"/>
  <c r="P21" i="5"/>
  <c r="I21" i="5"/>
  <c r="J13" i="5"/>
  <c r="K13" i="5"/>
  <c r="L13" i="5"/>
  <c r="M13" i="5"/>
  <c r="N13" i="5"/>
  <c r="O13" i="5"/>
  <c r="P13" i="5"/>
  <c r="I13" i="5"/>
  <c r="J8" i="5"/>
  <c r="J35" i="5" s="1"/>
  <c r="K8" i="5"/>
  <c r="K35" i="5" s="1"/>
  <c r="L8" i="5"/>
  <c r="L35" i="5" s="1"/>
  <c r="M8" i="5"/>
  <c r="M35" i="5" s="1"/>
  <c r="N8" i="5"/>
  <c r="N35" i="5" s="1"/>
  <c r="O8" i="5"/>
  <c r="O35" i="5" s="1"/>
  <c r="P8" i="5"/>
  <c r="P35" i="5" s="1"/>
  <c r="I8" i="5"/>
  <c r="I35" i="5" s="1"/>
  <c r="I32" i="4" l="1"/>
  <c r="J32" i="4"/>
  <c r="K32" i="4"/>
  <c r="L32" i="4"/>
  <c r="M32" i="4"/>
  <c r="N32" i="4"/>
  <c r="O32" i="4"/>
  <c r="P32" i="4"/>
  <c r="J29" i="4"/>
  <c r="K29" i="4"/>
  <c r="L29" i="4"/>
  <c r="M29" i="4"/>
  <c r="N29" i="4"/>
  <c r="O29" i="4"/>
  <c r="P29" i="4"/>
  <c r="I29" i="4"/>
  <c r="J23" i="4"/>
  <c r="K23" i="4"/>
  <c r="L23" i="4"/>
  <c r="M23" i="4"/>
  <c r="N23" i="4"/>
  <c r="O23" i="4"/>
  <c r="P23" i="4"/>
  <c r="I23" i="4"/>
  <c r="J19" i="4"/>
  <c r="K19" i="4"/>
  <c r="L19" i="4"/>
  <c r="M19" i="4"/>
  <c r="N19" i="4"/>
  <c r="O19" i="4"/>
  <c r="P19" i="4"/>
  <c r="I19" i="4"/>
  <c r="J12" i="4"/>
  <c r="K12" i="4"/>
  <c r="L12" i="4"/>
  <c r="M12" i="4"/>
  <c r="N12" i="4"/>
  <c r="O12" i="4"/>
  <c r="P12" i="4"/>
  <c r="I12" i="4"/>
  <c r="K8" i="4"/>
  <c r="L8" i="4"/>
  <c r="M8" i="4"/>
  <c r="N8" i="4"/>
  <c r="O8" i="4"/>
  <c r="P8" i="4"/>
  <c r="J8" i="4"/>
  <c r="I8" i="4"/>
  <c r="O35" i="3"/>
  <c r="N35" i="3"/>
  <c r="M35" i="3"/>
  <c r="L35" i="3"/>
  <c r="K35" i="3"/>
  <c r="J32" i="3"/>
  <c r="K32" i="3"/>
  <c r="L32" i="3"/>
  <c r="M32" i="3"/>
  <c r="N32" i="3"/>
  <c r="O32" i="3"/>
  <c r="P32" i="3"/>
  <c r="I32" i="3"/>
  <c r="J25" i="3"/>
  <c r="K25" i="3"/>
  <c r="L25" i="3"/>
  <c r="M25" i="3"/>
  <c r="N25" i="3"/>
  <c r="O25" i="3"/>
  <c r="P25" i="3"/>
  <c r="I25" i="3"/>
  <c r="J21" i="3"/>
  <c r="K21" i="3"/>
  <c r="L21" i="3"/>
  <c r="M21" i="3"/>
  <c r="N21" i="3"/>
  <c r="O21" i="3"/>
  <c r="P21" i="3"/>
  <c r="I21" i="3"/>
  <c r="J13" i="3"/>
  <c r="K13" i="3"/>
  <c r="L13" i="3"/>
  <c r="M13" i="3"/>
  <c r="N13" i="3"/>
  <c r="O13" i="3"/>
  <c r="P13" i="3"/>
  <c r="I13" i="3"/>
  <c r="J8" i="3"/>
  <c r="K8" i="3"/>
  <c r="K36" i="3" s="1"/>
  <c r="L8" i="3"/>
  <c r="M8" i="3"/>
  <c r="M36" i="3" s="1"/>
  <c r="N8" i="3"/>
  <c r="O8" i="3"/>
  <c r="O36" i="3" s="1"/>
  <c r="P8" i="3"/>
  <c r="I8" i="3"/>
  <c r="I36" i="3" l="1"/>
  <c r="P36" i="3"/>
  <c r="P33" i="4"/>
  <c r="L33" i="4"/>
  <c r="L36" i="3"/>
  <c r="I33" i="4"/>
  <c r="M33" i="4"/>
  <c r="N36" i="3"/>
  <c r="J36" i="3"/>
  <c r="O33" i="4"/>
  <c r="K33" i="4"/>
  <c r="N33" i="4"/>
  <c r="J33" i="4"/>
  <c r="J31" i="2"/>
  <c r="K31" i="2"/>
  <c r="L31" i="2"/>
  <c r="M31" i="2"/>
  <c r="N31" i="2"/>
  <c r="O31" i="2"/>
  <c r="P31" i="2"/>
  <c r="I31" i="2"/>
  <c r="J28" i="2"/>
  <c r="K28" i="2"/>
  <c r="L28" i="2"/>
  <c r="M28" i="2"/>
  <c r="N28" i="2"/>
  <c r="O28" i="2"/>
  <c r="P28" i="2"/>
  <c r="I28" i="2"/>
  <c r="J22" i="2"/>
  <c r="K22" i="2"/>
  <c r="L22" i="2"/>
  <c r="M22" i="2"/>
  <c r="N22" i="2"/>
  <c r="O22" i="2"/>
  <c r="P22" i="2"/>
  <c r="I22" i="2"/>
  <c r="J18" i="2"/>
  <c r="K18" i="2"/>
  <c r="L18" i="2"/>
  <c r="M18" i="2"/>
  <c r="N18" i="2"/>
  <c r="O18" i="2"/>
  <c r="P18" i="2"/>
  <c r="I18" i="2"/>
  <c r="J11" i="2"/>
  <c r="K11" i="2"/>
  <c r="L11" i="2"/>
  <c r="M11" i="2"/>
  <c r="N11" i="2"/>
  <c r="O11" i="2"/>
  <c r="P11" i="2"/>
  <c r="I11" i="2"/>
  <c r="J7" i="2"/>
  <c r="K7" i="2"/>
  <c r="L7" i="2"/>
  <c r="M7" i="2"/>
  <c r="N7" i="2"/>
  <c r="O7" i="2"/>
  <c r="P7" i="2"/>
  <c r="I7" i="2"/>
  <c r="J34" i="1"/>
  <c r="K34" i="1"/>
  <c r="L34" i="1"/>
  <c r="M34" i="1"/>
  <c r="N34" i="1"/>
  <c r="O34" i="1"/>
  <c r="P34" i="1"/>
  <c r="I34" i="1"/>
  <c r="J31" i="1"/>
  <c r="K31" i="1"/>
  <c r="L31" i="1"/>
  <c r="M31" i="1"/>
  <c r="N31" i="1"/>
  <c r="O31" i="1"/>
  <c r="P31" i="1"/>
  <c r="I31" i="1"/>
  <c r="J25" i="1"/>
  <c r="K25" i="1"/>
  <c r="L25" i="1"/>
  <c r="M25" i="1"/>
  <c r="N25" i="1"/>
  <c r="O25" i="1"/>
  <c r="P25" i="1"/>
  <c r="I25" i="1"/>
  <c r="J21" i="1"/>
  <c r="K21" i="1"/>
  <c r="L21" i="1"/>
  <c r="M21" i="1"/>
  <c r="N21" i="1"/>
  <c r="O21" i="1"/>
  <c r="P21" i="1"/>
  <c r="I21" i="1"/>
  <c r="J13" i="1"/>
  <c r="K13" i="1"/>
  <c r="L13" i="1"/>
  <c r="M13" i="1"/>
  <c r="N13" i="1"/>
  <c r="O13" i="1"/>
  <c r="P13" i="1"/>
  <c r="I13" i="1"/>
  <c r="J8" i="1"/>
  <c r="J35" i="1" s="1"/>
  <c r="K8" i="1"/>
  <c r="K35" i="1" s="1"/>
  <c r="L8" i="1"/>
  <c r="M8" i="1"/>
  <c r="M35" i="1" s="1"/>
  <c r="N8" i="1"/>
  <c r="N35" i="1" s="1"/>
  <c r="O8" i="1"/>
  <c r="O35" i="1" s="1"/>
  <c r="P8" i="1"/>
  <c r="P35" i="1" s="1"/>
  <c r="I8" i="1"/>
  <c r="I35" i="1" s="1"/>
  <c r="L35" i="1" l="1"/>
  <c r="N32" i="2"/>
  <c r="P32" i="2"/>
  <c r="L32" i="2"/>
  <c r="J32" i="2"/>
  <c r="O32" i="2"/>
  <c r="M32" i="2"/>
  <c r="K32" i="2"/>
  <c r="I32" i="2"/>
  <c r="H12" i="14"/>
  <c r="G12" i="14"/>
  <c r="F12" i="14"/>
  <c r="E12" i="14"/>
  <c r="H12" i="13"/>
  <c r="G12" i="13"/>
  <c r="F12" i="13"/>
  <c r="E12" i="13"/>
  <c r="H13" i="12"/>
  <c r="G13" i="12"/>
  <c r="F13" i="12"/>
  <c r="E13" i="12"/>
  <c r="H12" i="11"/>
  <c r="G12" i="11"/>
  <c r="F12" i="11"/>
  <c r="E12" i="11"/>
  <c r="H13" i="10"/>
  <c r="G13" i="10"/>
  <c r="F13" i="10"/>
  <c r="E13" i="10"/>
  <c r="H13" i="9"/>
  <c r="G13" i="9"/>
  <c r="F13" i="9"/>
  <c r="E13" i="9"/>
  <c r="H13" i="8"/>
  <c r="G13" i="8"/>
  <c r="F13" i="8"/>
  <c r="E13" i="8"/>
  <c r="H12" i="7"/>
  <c r="G12" i="7"/>
  <c r="F12" i="7"/>
  <c r="E12" i="7"/>
  <c r="H12" i="6"/>
  <c r="G12" i="6"/>
  <c r="F12" i="6"/>
  <c r="E12" i="6"/>
  <c r="H13" i="5"/>
  <c r="G13" i="5"/>
  <c r="F13" i="5"/>
  <c r="E13" i="5"/>
  <c r="H12" i="4"/>
  <c r="G12" i="4"/>
  <c r="F12" i="4"/>
  <c r="E12" i="4"/>
  <c r="H13" i="3"/>
  <c r="G13" i="3"/>
  <c r="F13" i="3"/>
  <c r="E13" i="3"/>
  <c r="H11" i="2"/>
  <c r="G11" i="2"/>
  <c r="F11" i="2"/>
  <c r="E11" i="2"/>
  <c r="H13" i="1"/>
  <c r="G13" i="1"/>
  <c r="F13" i="1"/>
  <c r="E13" i="1"/>
  <c r="H34" i="1"/>
  <c r="G34" i="1"/>
  <c r="F34" i="1"/>
  <c r="E34" i="1"/>
  <c r="E31" i="14"/>
  <c r="F31" i="14"/>
  <c r="G31" i="14"/>
  <c r="H31" i="14"/>
  <c r="H34" i="14"/>
  <c r="G34" i="14"/>
  <c r="F34" i="14"/>
  <c r="E34" i="14"/>
  <c r="H24" i="14"/>
  <c r="G24" i="14"/>
  <c r="F24" i="14"/>
  <c r="E24" i="14"/>
  <c r="H20" i="14"/>
  <c r="G20" i="14"/>
  <c r="F20" i="14"/>
  <c r="E20" i="14"/>
  <c r="H8" i="14"/>
  <c r="G8" i="14"/>
  <c r="F8" i="14"/>
  <c r="E8" i="14"/>
  <c r="H30" i="13"/>
  <c r="H24" i="13"/>
  <c r="H20" i="13"/>
  <c r="G30" i="13"/>
  <c r="G24" i="13"/>
  <c r="G20" i="13"/>
  <c r="H33" i="13"/>
  <c r="G33" i="13"/>
  <c r="F33" i="13"/>
  <c r="E33" i="13"/>
  <c r="F30" i="13"/>
  <c r="E30" i="13"/>
  <c r="F24" i="13"/>
  <c r="E24" i="13"/>
  <c r="F20" i="13"/>
  <c r="E20" i="13"/>
  <c r="H8" i="13"/>
  <c r="G8" i="13"/>
  <c r="F8" i="13"/>
  <c r="E8" i="13"/>
  <c r="E32" i="12"/>
  <c r="F32" i="12"/>
  <c r="G32" i="12"/>
  <c r="H32" i="12"/>
  <c r="H35" i="12"/>
  <c r="G35" i="12"/>
  <c r="F35" i="12"/>
  <c r="E35" i="12"/>
  <c r="H25" i="12"/>
  <c r="G25" i="12"/>
  <c r="F25" i="12"/>
  <c r="E25" i="12"/>
  <c r="H21" i="12"/>
  <c r="G21" i="12"/>
  <c r="F21" i="12"/>
  <c r="E21" i="12"/>
  <c r="H8" i="12"/>
  <c r="G8" i="12"/>
  <c r="F8" i="12"/>
  <c r="E8" i="12"/>
  <c r="H33" i="11"/>
  <c r="G33" i="11"/>
  <c r="F33" i="11"/>
  <c r="E33" i="11"/>
  <c r="H30" i="11"/>
  <c r="G30" i="11"/>
  <c r="F30" i="11"/>
  <c r="E30" i="11"/>
  <c r="H24" i="11"/>
  <c r="G24" i="11"/>
  <c r="F24" i="11"/>
  <c r="E24" i="11"/>
  <c r="H20" i="11"/>
  <c r="G20" i="11"/>
  <c r="F20" i="11"/>
  <c r="E20" i="11"/>
  <c r="H8" i="11"/>
  <c r="G8" i="11"/>
  <c r="F8" i="11"/>
  <c r="E8" i="11"/>
  <c r="E31" i="10"/>
  <c r="H34" i="10"/>
  <c r="G34" i="10"/>
  <c r="F34" i="10"/>
  <c r="E34" i="10"/>
  <c r="H31" i="10"/>
  <c r="G31" i="10"/>
  <c r="F31" i="10"/>
  <c r="H24" i="10"/>
  <c r="G24" i="10"/>
  <c r="F24" i="10"/>
  <c r="E24" i="10"/>
  <c r="H20" i="10"/>
  <c r="G20" i="10"/>
  <c r="F20" i="10"/>
  <c r="E20" i="10"/>
  <c r="H8" i="10"/>
  <c r="G8" i="10"/>
  <c r="F8" i="10"/>
  <c r="E8" i="10"/>
  <c r="E21" i="9"/>
  <c r="H34" i="9"/>
  <c r="G34" i="9"/>
  <c r="F34" i="9"/>
  <c r="E34" i="9"/>
  <c r="H31" i="9"/>
  <c r="G31" i="9"/>
  <c r="F31" i="9"/>
  <c r="E31" i="9"/>
  <c r="H25" i="9"/>
  <c r="G25" i="9"/>
  <c r="F25" i="9"/>
  <c r="E25" i="9"/>
  <c r="H21" i="9"/>
  <c r="G21" i="9"/>
  <c r="F21" i="9"/>
  <c r="H8" i="9"/>
  <c r="G8" i="9"/>
  <c r="F8" i="9"/>
  <c r="E8" i="9"/>
  <c r="H29" i="8"/>
  <c r="G29" i="8"/>
  <c r="F29" i="8"/>
  <c r="E29" i="8"/>
  <c r="H32" i="8"/>
  <c r="G32" i="8"/>
  <c r="F32" i="8"/>
  <c r="E32" i="8"/>
  <c r="H24" i="8"/>
  <c r="G24" i="8"/>
  <c r="F24" i="8"/>
  <c r="E24" i="8"/>
  <c r="H20" i="8"/>
  <c r="G20" i="8"/>
  <c r="F20" i="8"/>
  <c r="E20" i="8"/>
  <c r="H8" i="8"/>
  <c r="G8" i="8"/>
  <c r="F8" i="8"/>
  <c r="E8" i="8"/>
  <c r="H31" i="7"/>
  <c r="F31" i="7"/>
  <c r="G31" i="7"/>
  <c r="H20" i="7"/>
  <c r="H8" i="7"/>
  <c r="G8" i="7"/>
  <c r="H34" i="7"/>
  <c r="G34" i="7"/>
  <c r="F34" i="7"/>
  <c r="E34" i="7"/>
  <c r="E31" i="7"/>
  <c r="H24" i="7"/>
  <c r="G24" i="7"/>
  <c r="F24" i="7"/>
  <c r="E24" i="7"/>
  <c r="G20" i="7"/>
  <c r="F20" i="7"/>
  <c r="E20" i="7"/>
  <c r="F8" i="7"/>
  <c r="E8" i="7"/>
  <c r="H31" i="1"/>
  <c r="H21" i="1"/>
  <c r="H8" i="1"/>
  <c r="H28" i="2"/>
  <c r="H22" i="2"/>
  <c r="H18" i="2"/>
  <c r="H7" i="2"/>
  <c r="H21" i="3"/>
  <c r="H25" i="3"/>
  <c r="H32" i="3"/>
  <c r="H35" i="3"/>
  <c r="E32" i="3"/>
  <c r="F32" i="3"/>
  <c r="G32" i="3"/>
  <c r="H8" i="3"/>
  <c r="H29" i="4"/>
  <c r="H23" i="4"/>
  <c r="H19" i="4"/>
  <c r="H8" i="4"/>
  <c r="H21" i="5"/>
  <c r="H25" i="5"/>
  <c r="H31" i="5"/>
  <c r="E31" i="5"/>
  <c r="H31" i="6"/>
  <c r="G31" i="6"/>
  <c r="E31" i="6"/>
  <c r="F31" i="6"/>
  <c r="H24" i="6"/>
  <c r="H34" i="6"/>
  <c r="G34" i="6"/>
  <c r="F34" i="6"/>
  <c r="E34" i="6"/>
  <c r="G24" i="6"/>
  <c r="F24" i="6"/>
  <c r="E24" i="6"/>
  <c r="H20" i="6"/>
  <c r="G20" i="6"/>
  <c r="F20" i="6"/>
  <c r="E20" i="6"/>
  <c r="H7" i="6"/>
  <c r="G7" i="6"/>
  <c r="F7" i="6"/>
  <c r="E7" i="6"/>
  <c r="H8" i="5"/>
  <c r="H34" i="5"/>
  <c r="G34" i="5"/>
  <c r="F34" i="5"/>
  <c r="E34" i="5"/>
  <c r="G31" i="5"/>
  <c r="F31" i="5"/>
  <c r="G25" i="5"/>
  <c r="F25" i="5"/>
  <c r="E25" i="5"/>
  <c r="G21" i="5"/>
  <c r="F21" i="5"/>
  <c r="E21" i="5"/>
  <c r="G8" i="5"/>
  <c r="F8" i="5"/>
  <c r="E8" i="5"/>
  <c r="E23" i="4"/>
  <c r="G23" i="4"/>
  <c r="H32" i="4"/>
  <c r="G32" i="4"/>
  <c r="F32" i="4"/>
  <c r="E32" i="4"/>
  <c r="G29" i="4"/>
  <c r="F29" i="4"/>
  <c r="E29" i="4"/>
  <c r="F23" i="4"/>
  <c r="G19" i="4"/>
  <c r="F19" i="4"/>
  <c r="E19" i="4"/>
  <c r="G8" i="4"/>
  <c r="F8" i="4"/>
  <c r="E8" i="4"/>
  <c r="E21" i="3"/>
  <c r="G35" i="3"/>
  <c r="F35" i="3"/>
  <c r="E35" i="3"/>
  <c r="G25" i="3"/>
  <c r="F25" i="3"/>
  <c r="E25" i="3"/>
  <c r="G21" i="3"/>
  <c r="F21" i="3"/>
  <c r="G8" i="3"/>
  <c r="F8" i="3"/>
  <c r="E8" i="3"/>
  <c r="H31" i="2"/>
  <c r="G31" i="2"/>
  <c r="F31" i="2"/>
  <c r="E31" i="2"/>
  <c r="E28" i="2"/>
  <c r="G28" i="2"/>
  <c r="G22" i="2"/>
  <c r="G18" i="2"/>
  <c r="F18" i="2"/>
  <c r="E18" i="2"/>
  <c r="G7" i="2"/>
  <c r="F7" i="2"/>
  <c r="E7" i="2"/>
  <c r="F28" i="2"/>
  <c r="F22" i="2"/>
  <c r="E22" i="2"/>
  <c r="G31" i="1"/>
  <c r="F31" i="1"/>
  <c r="E31" i="1"/>
  <c r="H25" i="1"/>
  <c r="G25" i="1"/>
  <c r="F25" i="1"/>
  <c r="E25" i="1"/>
  <c r="G21" i="1"/>
  <c r="F21" i="1"/>
  <c r="E21" i="1"/>
  <c r="G8" i="1"/>
  <c r="F8" i="1"/>
  <c r="E8" i="1"/>
  <c r="E36" i="3" l="1"/>
  <c r="E35" i="5"/>
  <c r="F36" i="3"/>
  <c r="E35" i="10"/>
  <c r="G36" i="3"/>
  <c r="F35" i="5"/>
  <c r="F35" i="10"/>
  <c r="H35" i="14"/>
  <c r="H34" i="13"/>
  <c r="G34" i="11"/>
  <c r="E34" i="11"/>
  <c r="G33" i="8"/>
  <c r="E33" i="8"/>
  <c r="F33" i="8"/>
  <c r="H35" i="7"/>
  <c r="H35" i="5"/>
  <c r="H33" i="4"/>
  <c r="H36" i="3"/>
  <c r="E32" i="2"/>
  <c r="F32" i="2"/>
  <c r="H32" i="2"/>
  <c r="F35" i="1"/>
  <c r="E35" i="1"/>
  <c r="H35" i="1"/>
  <c r="F35" i="14"/>
  <c r="E35" i="14"/>
  <c r="G35" i="14"/>
  <c r="G34" i="13"/>
  <c r="F34" i="13"/>
  <c r="E34" i="13"/>
  <c r="F36" i="12"/>
  <c r="H36" i="12"/>
  <c r="G36" i="12"/>
  <c r="E36" i="12"/>
  <c r="H34" i="11"/>
  <c r="F34" i="11"/>
  <c r="H35" i="10"/>
  <c r="G35" i="10"/>
  <c r="E35" i="9"/>
  <c r="H35" i="9"/>
  <c r="G35" i="9"/>
  <c r="F35" i="9"/>
  <c r="H33" i="8"/>
  <c r="G35" i="1"/>
  <c r="E35" i="7"/>
  <c r="F35" i="7"/>
  <c r="G35" i="7"/>
  <c r="G35" i="6"/>
  <c r="H35" i="6"/>
  <c r="F35" i="6"/>
  <c r="E35" i="6"/>
  <c r="G35" i="5"/>
  <c r="E33" i="4"/>
  <c r="F33" i="4"/>
  <c r="G33" i="4"/>
  <c r="G32" i="2"/>
</calcChain>
</file>

<file path=xl/comments1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Пользователь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<sst xmlns="http://schemas.openxmlformats.org/spreadsheetml/2006/main" count="766" uniqueCount="186">
  <si>
    <t xml:space="preserve">День недели </t>
  </si>
  <si>
    <t>№ рецепта</t>
  </si>
  <si>
    <t>Наименование</t>
  </si>
  <si>
    <t>Белки</t>
  </si>
  <si>
    <t>Жиры</t>
  </si>
  <si>
    <t>Углеводы</t>
  </si>
  <si>
    <t>Завтрак</t>
  </si>
  <si>
    <t>Каша ячневая на цельном молоке с маслом</t>
  </si>
  <si>
    <t>Сыр</t>
  </si>
  <si>
    <t>Хлеб с маслом</t>
  </si>
  <si>
    <t>Какао на цельном молоке</t>
  </si>
  <si>
    <t xml:space="preserve">Всего </t>
  </si>
  <si>
    <t>2-завтрак</t>
  </si>
  <si>
    <t>Сок</t>
  </si>
  <si>
    <t>Фрукты</t>
  </si>
  <si>
    <t>Обед</t>
  </si>
  <si>
    <t>Салат из свеклы, изюма</t>
  </si>
  <si>
    <t xml:space="preserve">Печень, тушеная в основном соусе </t>
  </si>
  <si>
    <t>75/75</t>
  </si>
  <si>
    <t>Картофель отварной с маслом</t>
  </si>
  <si>
    <t>200/10</t>
  </si>
  <si>
    <t>Хлеб</t>
  </si>
  <si>
    <t>Компот из сухофруктов</t>
  </si>
  <si>
    <t>Полдник</t>
  </si>
  <si>
    <t>Молоко</t>
  </si>
  <si>
    <t>Сырники из творога</t>
  </si>
  <si>
    <t>Ужин</t>
  </si>
  <si>
    <t>Рыба, тушеная в томате с овощами</t>
  </si>
  <si>
    <t>Чай с лимоном сладкий</t>
  </si>
  <si>
    <t>200/15/7</t>
  </si>
  <si>
    <t>Пряник</t>
  </si>
  <si>
    <t>2-ужин</t>
  </si>
  <si>
    <t>Йогурт</t>
  </si>
  <si>
    <t>Итого</t>
  </si>
  <si>
    <t>Понедельник - 1-й день</t>
  </si>
  <si>
    <t>Яйцо</t>
  </si>
  <si>
    <t>1 шт</t>
  </si>
  <si>
    <t>Яблоко</t>
  </si>
  <si>
    <t>Икра морковная</t>
  </si>
  <si>
    <t>Суп картофельный с мясом с клецками</t>
  </si>
  <si>
    <t>Жаркое по-домашнему</t>
  </si>
  <si>
    <t>Сырок творожный</t>
  </si>
  <si>
    <t>Курица тушеная с морковью</t>
  </si>
  <si>
    <t>Каша гороховая с маслом</t>
  </si>
  <si>
    <t>Чай сладкий с лимоном</t>
  </si>
  <si>
    <t>Кефир</t>
  </si>
  <si>
    <t>Энергетическая ценность, ккал</t>
  </si>
  <si>
    <t>Вторник - 2-й день</t>
  </si>
  <si>
    <t>Среда - 3-й день</t>
  </si>
  <si>
    <t>Салат из свеклы с яблоками</t>
  </si>
  <si>
    <t>Суп гороховый с мясом и картофелем</t>
  </si>
  <si>
    <t>Тефтели мясные</t>
  </si>
  <si>
    <t>Капуста тушеная</t>
  </si>
  <si>
    <t xml:space="preserve">Кисель </t>
  </si>
  <si>
    <t>Ватрушка с повидлом</t>
  </si>
  <si>
    <t>Пельмени отварные</t>
  </si>
  <si>
    <t>Кукуруза консервированная</t>
  </si>
  <si>
    <t>Бифивит</t>
  </si>
  <si>
    <t>четверг - 4-й день</t>
  </si>
  <si>
    <t>Каша пшенная на цельном молоке с маслом</t>
  </si>
  <si>
    <t>Рассольник домашний с мясом, сметаной</t>
  </si>
  <si>
    <t>Котлеты рыбные любительские</t>
  </si>
  <si>
    <t>Ватрушка с творогом</t>
  </si>
  <si>
    <t>Курица порционная духовая</t>
  </si>
  <si>
    <t>Макароны отварные с маслом</t>
  </si>
  <si>
    <t>пятница - 5-й день</t>
  </si>
  <si>
    <t>Омлет натуральный с маслом</t>
  </si>
  <si>
    <t>Салат из свежей капусты</t>
  </si>
  <si>
    <t>Мясо тушеное с черносливом</t>
  </si>
  <si>
    <t>Солянка из свежей капусты с рыбой</t>
  </si>
  <si>
    <t>Чай с сахаром</t>
  </si>
  <si>
    <t>Конфета шоколадная</t>
  </si>
  <si>
    <t>суббота - 6-й день</t>
  </si>
  <si>
    <t>Запеканка из творога со сгущенкой</t>
  </si>
  <si>
    <t>Зеленый горошек отварной</t>
  </si>
  <si>
    <t>Щи со свежей капустой, с мясом,сметаной</t>
  </si>
  <si>
    <t>Рагу из курицы</t>
  </si>
  <si>
    <t>Каша гречневая рассыпчатая с маслом</t>
  </si>
  <si>
    <t>Рагу овощное с маслом</t>
  </si>
  <si>
    <t>Рыба отварная</t>
  </si>
  <si>
    <t>Ацидофилин</t>
  </si>
  <si>
    <t>воскресенье - 7-й день</t>
  </si>
  <si>
    <t>Каза вязкая рисовая на цельном молоке с маслом</t>
  </si>
  <si>
    <t>Суп картофельный с мясными фрикадельками</t>
  </si>
  <si>
    <t>Котлета мясная с маслом</t>
  </si>
  <si>
    <t>Картофельное пюре с маслом</t>
  </si>
  <si>
    <t>Компот из кураги</t>
  </si>
  <si>
    <t>Булка домашняя</t>
  </si>
  <si>
    <t>Курица отварная</t>
  </si>
  <si>
    <t>Капуста тушеная с маслом</t>
  </si>
  <si>
    <t>Биойогурт</t>
  </si>
  <si>
    <t xml:space="preserve"> понедельник - 8-й день</t>
  </si>
  <si>
    <t>Каша манная на цельном молоке с маслом</t>
  </si>
  <si>
    <t>Салат картофельный с сельдью с зеленым луком</t>
  </si>
  <si>
    <t xml:space="preserve">Плов </t>
  </si>
  <si>
    <t>Кекс</t>
  </si>
  <si>
    <t>Говядина тушеная с капустой</t>
  </si>
  <si>
    <t xml:space="preserve"> вторник - 9-й день</t>
  </si>
  <si>
    <t>Тушеная свекла с растительным маслом</t>
  </si>
  <si>
    <t>Суп-лапша домашняя с курицей</t>
  </si>
  <si>
    <t>Курица, тушеная в соусе томатном</t>
  </si>
  <si>
    <t>Булочка</t>
  </si>
  <si>
    <t xml:space="preserve">Рыба, тушенная с овощами </t>
  </si>
  <si>
    <t>Картофель в молоке с маслом</t>
  </si>
  <si>
    <t>среда - 10-й день</t>
  </si>
  <si>
    <t xml:space="preserve">Суп картофельный с крупой перловой, мясом </t>
  </si>
  <si>
    <t>Азу</t>
  </si>
  <si>
    <t xml:space="preserve">Ватрушка с повидлом </t>
  </si>
  <si>
    <t>Овощи тушеные</t>
  </si>
  <si>
    <t>Сельдь соленая</t>
  </si>
  <si>
    <t>четверг - 11-й день</t>
  </si>
  <si>
    <t>Каша пшеничная на цельном молоке с маслом</t>
  </si>
  <si>
    <t>Салат из свеклы и яблок</t>
  </si>
  <si>
    <t>Суп картофельный с крупой и рыбными фрикадельками</t>
  </si>
  <si>
    <t xml:space="preserve">Курица порционная </t>
  </si>
  <si>
    <t xml:space="preserve">Ватрушка с творогом </t>
  </si>
  <si>
    <t>Мясные биточки</t>
  </si>
  <si>
    <t xml:space="preserve">Чай сладкий с молоком </t>
  </si>
  <si>
    <t>пятница - 12 -й день</t>
  </si>
  <si>
    <t>Фасоль консервированная</t>
  </si>
  <si>
    <t>Рассольник ленинградский со сметаной и мясом</t>
  </si>
  <si>
    <t xml:space="preserve">Картофельное пюре с маслом </t>
  </si>
  <si>
    <t xml:space="preserve">Котлета рыбная </t>
  </si>
  <si>
    <t>Каша рисовая рассыпчатая с маслом</t>
  </si>
  <si>
    <t xml:space="preserve">Зефир </t>
  </si>
  <si>
    <t xml:space="preserve">Йогурт </t>
  </si>
  <si>
    <t>суббота - 13 -й день</t>
  </si>
  <si>
    <t>Каша гречневая на молоке с маслом</t>
  </si>
  <si>
    <t>Салат картофельный с маслом, сельдью, зеленым луком</t>
  </si>
  <si>
    <t>Суп с макаронами, картофелем, курицей</t>
  </si>
  <si>
    <t>Запеканка картофельная с мясом, маслом</t>
  </si>
  <si>
    <t>воскресенье - 14 -й день</t>
  </si>
  <si>
    <t>Суп крестьянский с мясом</t>
  </si>
  <si>
    <t>Котлета мясная</t>
  </si>
  <si>
    <t>Горох отварной</t>
  </si>
  <si>
    <t>Рыба запеченная по-русски с маслом</t>
  </si>
  <si>
    <t>75/8</t>
  </si>
  <si>
    <t>1 шт.</t>
  </si>
  <si>
    <t>b1</t>
  </si>
  <si>
    <t>c</t>
  </si>
  <si>
    <t>a</t>
  </si>
  <si>
    <t>e</t>
  </si>
  <si>
    <t>ca</t>
  </si>
  <si>
    <t>p</t>
  </si>
  <si>
    <t>mg</t>
  </si>
  <si>
    <t>fe</t>
  </si>
  <si>
    <t>Витамины (мп)</t>
  </si>
  <si>
    <t>Минеральные вещества</t>
  </si>
  <si>
    <t>Жи-ры</t>
  </si>
  <si>
    <t xml:space="preserve"> </t>
  </si>
  <si>
    <t>Энерге-тичес-   кая ценность, ккал</t>
  </si>
  <si>
    <t>Борщ с картофелем, капустой, мясом, сметаной</t>
  </si>
  <si>
    <t xml:space="preserve">День не-дели </t>
  </si>
  <si>
    <t>№ ре-цепта</t>
  </si>
  <si>
    <t>Выход в граммах,                  гр.</t>
  </si>
  <si>
    <t>Бел -ки</t>
  </si>
  <si>
    <t xml:space="preserve">День не- дели </t>
  </si>
  <si>
    <t>№ ре-  цепта</t>
  </si>
  <si>
    <t xml:space="preserve">Каша "Геркулес" на цельном молоке </t>
  </si>
  <si>
    <t>Выход в граммах  гр.</t>
  </si>
  <si>
    <t xml:space="preserve">День не-  дели </t>
  </si>
  <si>
    <t>Каша вязкая пшеничная на цельном молоке</t>
  </si>
  <si>
    <t>Выход в граммах</t>
  </si>
  <si>
    <t>Бел-  ки</t>
  </si>
  <si>
    <t>Энергетическая ценность</t>
  </si>
  <si>
    <t xml:space="preserve">Икра кабачковая фабричная </t>
  </si>
  <si>
    <t xml:space="preserve">Борщ с картофелем,  капустой, мясом </t>
  </si>
  <si>
    <t>Угле- воды</t>
  </si>
  <si>
    <t>№ ре - цепта</t>
  </si>
  <si>
    <t>Энергети-ческая ценность</t>
  </si>
  <si>
    <t xml:space="preserve">День неде-  ли </t>
  </si>
  <si>
    <t>№ ре- цепта</t>
  </si>
  <si>
    <t>Энергети-  ческая ценность</t>
  </si>
  <si>
    <t>Выход в грам-мах</t>
  </si>
  <si>
    <t xml:space="preserve">День неде- ли </t>
  </si>
  <si>
    <t>Выход в гр.</t>
  </si>
  <si>
    <t>Углево- ды</t>
  </si>
  <si>
    <t>Жи- ры</t>
  </si>
  <si>
    <t>Энергети- ческая ценность</t>
  </si>
  <si>
    <t xml:space="preserve">День    не-  дели </t>
  </si>
  <si>
    <t>Энерге- ти- ческая ценность</t>
  </si>
  <si>
    <t>Бел- ки</t>
  </si>
  <si>
    <t xml:space="preserve">День           не-     дели </t>
  </si>
  <si>
    <t>Угле-воды</t>
  </si>
  <si>
    <t>Энергети- ческая ценность, ккал</t>
  </si>
  <si>
    <t xml:space="preserve">Энергетическая ценность, ккал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</si>
</sst>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4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6" xfId="0" applyFont="1" applyFill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2" fontId="6" fillId="0" borderId="1" xfId="0" applyNumberFormat="1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right" wrapText="1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2" fontId="13" fillId="0" borderId="1" xfId="0" applyNumberFormat="1" applyFont="1" applyBorder="1" applyAlignment="1">
      <alignment wrapText="1"/>
    </xf>
    <xf numFmtId="0" fontId="12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7" fillId="0" borderId="0" xfId="0" applyFont="1"/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/>
    <xf numFmtId="0" fontId="0" fillId="0" borderId="7" xfId="0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6" xfId="0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6" fillId="0" borderId="6" xfId="0" applyFont="1" applyBorder="1" applyAlignment="1"/>
    <xf numFmtId="0" fontId="12" fillId="0" borderId="10" xfId="0" applyFont="1" applyBorder="1" applyAlignment="1">
      <alignment horizontal="center" vertical="center" textRotation="90"/>
    </xf>
    <xf numFmtId="0" fontId="13" fillId="0" borderId="14" xfId="0" applyFont="1" applyBorder="1" applyAlignment="1"/>
    <xf numFmtId="0" fontId="13" fillId="0" borderId="13" xfId="0" applyFont="1" applyBorder="1" applyAlignment="1"/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83767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22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workbookViewId="0">
      <selection activeCell="D20" sqref="D20:P20"/>
    </sheetView>
  </sheetViews>
  <sheetFormatPr defaultRowHeight="15" x14ac:dyDescent="0.25"/>
  <cols>
    <col min="1" max="1" width="5.7109375" customWidth="1"/>
    <col min="2" max="2" width="6" customWidth="1"/>
    <col min="3" max="3" width="35.7109375" customWidth="1"/>
    <col min="4" max="4" width="8.28515625" customWidth="1"/>
    <col min="5" max="5" width="6.85546875" customWidth="1"/>
    <col min="6" max="6" width="6.140625" customWidth="1"/>
    <col min="7" max="7" width="5.7109375" customWidth="1"/>
    <col min="8" max="8" width="8" customWidth="1"/>
    <col min="9" max="9" width="5.85546875" customWidth="1"/>
    <col min="10" max="10" width="6.28515625" customWidth="1"/>
    <col min="11" max="11" width="6.85546875" customWidth="1"/>
    <col min="12" max="12" width="6.28515625" customWidth="1"/>
    <col min="13" max="13" width="7" customWidth="1"/>
    <col min="14" max="14" width="6.28515625" customWidth="1"/>
    <col min="15" max="15" width="7.28515625" customWidth="1"/>
    <col min="16" max="16" width="6.85546875" customWidth="1"/>
  </cols>
  <sheetData>
    <row r="1" spans="1:16" ht="34.15" customHeight="1" x14ac:dyDescent="0.25">
      <c r="A1" s="39" t="s">
        <v>174</v>
      </c>
      <c r="B1" s="39" t="s">
        <v>171</v>
      </c>
      <c r="C1" s="17" t="s">
        <v>2</v>
      </c>
      <c r="D1" s="27" t="s">
        <v>162</v>
      </c>
      <c r="E1" s="27" t="s">
        <v>3</v>
      </c>
      <c r="F1" s="27" t="s">
        <v>4</v>
      </c>
      <c r="G1" s="27" t="s">
        <v>5</v>
      </c>
      <c r="H1" s="38" t="s">
        <v>164</v>
      </c>
      <c r="I1" s="71" t="s">
        <v>146</v>
      </c>
      <c r="J1" s="72"/>
      <c r="K1" s="72"/>
      <c r="L1" s="73"/>
      <c r="M1" s="71" t="s">
        <v>147</v>
      </c>
      <c r="N1" s="72"/>
      <c r="O1" s="72"/>
      <c r="P1" s="73"/>
    </row>
    <row r="2" spans="1:16" ht="13.5" customHeight="1" x14ac:dyDescent="0.25">
      <c r="A2" s="76" t="s">
        <v>97</v>
      </c>
      <c r="B2" s="65" t="s">
        <v>6</v>
      </c>
      <c r="C2" s="97"/>
      <c r="D2" s="97"/>
      <c r="E2" s="97"/>
      <c r="F2" s="97"/>
      <c r="G2" s="97"/>
      <c r="H2" s="98"/>
      <c r="I2" s="56" t="s">
        <v>138</v>
      </c>
      <c r="J2" s="56" t="s">
        <v>139</v>
      </c>
      <c r="K2" s="56" t="s">
        <v>140</v>
      </c>
      <c r="L2" s="56" t="s">
        <v>141</v>
      </c>
      <c r="M2" s="56" t="s">
        <v>142</v>
      </c>
      <c r="N2" s="56" t="s">
        <v>143</v>
      </c>
      <c r="O2" s="56" t="s">
        <v>144</v>
      </c>
      <c r="P2" s="56" t="s">
        <v>145</v>
      </c>
    </row>
    <row r="3" spans="1:16" ht="3" hidden="1" customHeight="1" x14ac:dyDescent="0.25">
      <c r="A3" s="103"/>
      <c r="B3" s="99"/>
      <c r="C3" s="100"/>
      <c r="D3" s="100"/>
      <c r="E3" s="100"/>
      <c r="F3" s="100"/>
      <c r="G3" s="100"/>
      <c r="H3" s="101"/>
      <c r="I3" s="96"/>
      <c r="J3" s="96"/>
      <c r="K3" s="96"/>
      <c r="L3" s="96"/>
      <c r="M3" s="96"/>
      <c r="N3" s="96"/>
      <c r="O3" s="96"/>
      <c r="P3" s="96"/>
    </row>
    <row r="4" spans="1:16" ht="12.6" customHeight="1" x14ac:dyDescent="0.25">
      <c r="A4" s="103"/>
      <c r="B4" s="6">
        <v>340</v>
      </c>
      <c r="C4" s="6" t="s">
        <v>66</v>
      </c>
      <c r="D4" s="12">
        <v>200</v>
      </c>
      <c r="E4" s="14">
        <v>20</v>
      </c>
      <c r="F4" s="14">
        <v>33.4</v>
      </c>
      <c r="G4" s="14">
        <v>3.8</v>
      </c>
      <c r="H4" s="14">
        <v>398</v>
      </c>
      <c r="I4" s="7">
        <v>0.12</v>
      </c>
      <c r="J4" s="7">
        <v>0.4</v>
      </c>
      <c r="K4" s="7">
        <v>490</v>
      </c>
      <c r="L4" s="7">
        <v>1.0900000000000001</v>
      </c>
      <c r="M4" s="7">
        <v>173.7</v>
      </c>
      <c r="N4" s="7">
        <v>383</v>
      </c>
      <c r="O4" s="7">
        <v>29.2</v>
      </c>
      <c r="P4" s="7">
        <v>4.2</v>
      </c>
    </row>
    <row r="5" spans="1:16" ht="12.6" customHeight="1" x14ac:dyDescent="0.25">
      <c r="A5" s="103"/>
      <c r="B5" s="6">
        <v>96</v>
      </c>
      <c r="C5" s="6" t="s">
        <v>9</v>
      </c>
      <c r="D5" s="8" t="s">
        <v>136</v>
      </c>
      <c r="E5" s="8">
        <v>7.5</v>
      </c>
      <c r="F5" s="8">
        <v>9.1</v>
      </c>
      <c r="G5" s="8">
        <v>50.25</v>
      </c>
      <c r="H5" s="8">
        <v>261</v>
      </c>
      <c r="I5" s="7">
        <v>7.5999999999999998E-2</v>
      </c>
      <c r="J5" s="7"/>
      <c r="K5" s="7"/>
      <c r="L5" s="7">
        <v>0.99</v>
      </c>
      <c r="M5" s="7">
        <v>18.899999999999999</v>
      </c>
      <c r="N5" s="7">
        <v>50</v>
      </c>
      <c r="O5" s="7">
        <v>9</v>
      </c>
      <c r="P5" s="7">
        <v>0.78</v>
      </c>
    </row>
    <row r="6" spans="1:16" ht="12" customHeight="1" x14ac:dyDescent="0.25">
      <c r="A6" s="103"/>
      <c r="B6" s="6">
        <v>97</v>
      </c>
      <c r="C6" s="7" t="s">
        <v>8</v>
      </c>
      <c r="D6" s="8">
        <v>30</v>
      </c>
      <c r="E6" s="8">
        <v>7.6</v>
      </c>
      <c r="F6" s="8">
        <v>7.6</v>
      </c>
      <c r="G6" s="8">
        <v>9.6999999999999993</v>
      </c>
      <c r="H6" s="8">
        <v>120</v>
      </c>
      <c r="I6" s="7">
        <v>1.2E-2</v>
      </c>
      <c r="J6" s="7">
        <v>0.21</v>
      </c>
      <c r="K6" s="7">
        <v>86.4</v>
      </c>
      <c r="L6" s="7">
        <v>0.15</v>
      </c>
      <c r="M6" s="7">
        <v>264</v>
      </c>
      <c r="N6" s="7">
        <v>150</v>
      </c>
      <c r="O6" s="7">
        <v>10.5</v>
      </c>
      <c r="P6" s="7">
        <v>0.3</v>
      </c>
    </row>
    <row r="7" spans="1:16" ht="13.15" customHeight="1" x14ac:dyDescent="0.25">
      <c r="A7" s="103"/>
      <c r="B7" s="6">
        <v>693</v>
      </c>
      <c r="C7" s="6" t="s">
        <v>10</v>
      </c>
      <c r="D7" s="12">
        <v>200</v>
      </c>
      <c r="E7" s="14">
        <v>4.9000000000000004</v>
      </c>
      <c r="F7" s="14">
        <v>5</v>
      </c>
      <c r="G7" s="14">
        <v>32.5</v>
      </c>
      <c r="H7" s="14">
        <v>190</v>
      </c>
      <c r="I7" s="7">
        <v>0.02</v>
      </c>
      <c r="J7" s="7">
        <v>1.33</v>
      </c>
      <c r="K7" s="7"/>
      <c r="L7" s="7"/>
      <c r="M7" s="7">
        <v>133.33000000000001</v>
      </c>
      <c r="N7" s="7">
        <v>111.1</v>
      </c>
      <c r="O7" s="7">
        <v>25.56</v>
      </c>
      <c r="P7" s="7">
        <v>2</v>
      </c>
    </row>
    <row r="8" spans="1:16" ht="12" customHeight="1" x14ac:dyDescent="0.25">
      <c r="A8" s="103"/>
      <c r="B8" s="6"/>
      <c r="C8" s="13" t="s">
        <v>11</v>
      </c>
      <c r="D8" s="6"/>
      <c r="E8" s="14">
        <f>SUM(E4:E7)</f>
        <v>40</v>
      </c>
      <c r="F8" s="14">
        <f>SUM(F4:F7)</f>
        <v>55.1</v>
      </c>
      <c r="G8" s="14">
        <f>SUM(G4:G7)</f>
        <v>96.25</v>
      </c>
      <c r="H8" s="14">
        <f>SUM(H4:H7)</f>
        <v>969</v>
      </c>
      <c r="I8" s="7">
        <f>SUM(I4:I7)</f>
        <v>0.22800000000000001</v>
      </c>
      <c r="J8" s="7">
        <f t="shared" ref="J8:P8" si="0">SUM(J4:J7)</f>
        <v>1.94</v>
      </c>
      <c r="K8" s="7">
        <f t="shared" si="0"/>
        <v>576.4</v>
      </c>
      <c r="L8" s="7">
        <f t="shared" si="0"/>
        <v>2.23</v>
      </c>
      <c r="M8" s="7">
        <f t="shared" si="0"/>
        <v>589.93000000000006</v>
      </c>
      <c r="N8" s="7">
        <f t="shared" si="0"/>
        <v>694.1</v>
      </c>
      <c r="O8" s="7">
        <f t="shared" si="0"/>
        <v>74.260000000000005</v>
      </c>
      <c r="P8" s="7">
        <f t="shared" si="0"/>
        <v>7.28</v>
      </c>
    </row>
    <row r="9" spans="1:16" ht="12" customHeight="1" x14ac:dyDescent="0.25">
      <c r="A9" s="103"/>
      <c r="B9" s="61" t="s">
        <v>12</v>
      </c>
      <c r="C9" s="102"/>
      <c r="D9" s="102"/>
      <c r="E9" s="102"/>
      <c r="F9" s="102"/>
      <c r="G9" s="102"/>
      <c r="H9" s="102"/>
      <c r="I9" s="7"/>
      <c r="J9" s="7"/>
      <c r="K9" s="7"/>
      <c r="L9" s="7"/>
      <c r="M9" s="7"/>
      <c r="N9" s="7"/>
      <c r="O9" s="7"/>
      <c r="P9" s="7"/>
    </row>
    <row r="10" spans="1:16" ht="12" customHeight="1" x14ac:dyDescent="0.25">
      <c r="A10" s="103"/>
      <c r="B10" s="6">
        <v>697</v>
      </c>
      <c r="C10" s="7" t="s">
        <v>24</v>
      </c>
      <c r="D10" s="7">
        <v>200</v>
      </c>
      <c r="E10" s="7">
        <v>5.9</v>
      </c>
      <c r="F10" s="7">
        <v>6.8</v>
      </c>
      <c r="G10" s="7">
        <v>9.9</v>
      </c>
      <c r="H10" s="7">
        <v>123</v>
      </c>
      <c r="I10" s="7">
        <v>0.08</v>
      </c>
      <c r="J10" s="7">
        <v>2.6</v>
      </c>
      <c r="K10" s="7">
        <v>40</v>
      </c>
      <c r="L10" s="7"/>
      <c r="M10" s="7">
        <v>240</v>
      </c>
      <c r="N10" s="7">
        <v>180</v>
      </c>
      <c r="O10" s="7">
        <v>28</v>
      </c>
      <c r="P10" s="7">
        <v>0.4</v>
      </c>
    </row>
    <row r="11" spans="1:16" x14ac:dyDescent="0.25">
      <c r="A11" s="103"/>
      <c r="B11" s="6">
        <v>707</v>
      </c>
      <c r="C11" s="6" t="s">
        <v>13</v>
      </c>
      <c r="D11" s="6">
        <v>200</v>
      </c>
      <c r="E11" s="6">
        <v>1</v>
      </c>
      <c r="F11" s="6"/>
      <c r="G11" s="6">
        <v>21.2</v>
      </c>
      <c r="H11" s="6">
        <v>88</v>
      </c>
      <c r="I11" s="7">
        <v>6.4000000000000001E-2</v>
      </c>
      <c r="J11" s="7">
        <v>1.2</v>
      </c>
      <c r="K11" s="7">
        <v>20</v>
      </c>
      <c r="L11" s="7"/>
      <c r="M11" s="7">
        <v>248</v>
      </c>
      <c r="N11" s="7">
        <v>190</v>
      </c>
      <c r="O11" s="7">
        <v>30</v>
      </c>
      <c r="P11" s="7">
        <v>0.2</v>
      </c>
    </row>
    <row r="12" spans="1:16" x14ac:dyDescent="0.25">
      <c r="A12" s="103"/>
      <c r="B12" s="6">
        <v>627</v>
      </c>
      <c r="C12" s="6" t="s">
        <v>14</v>
      </c>
      <c r="D12" s="8">
        <v>200</v>
      </c>
      <c r="E12" s="8">
        <v>0.6</v>
      </c>
      <c r="F12" s="8"/>
      <c r="G12" s="8">
        <v>17.2</v>
      </c>
      <c r="H12" s="8">
        <v>80</v>
      </c>
      <c r="I12" s="7">
        <v>0.05</v>
      </c>
      <c r="J12" s="7">
        <v>20</v>
      </c>
      <c r="K12" s="7"/>
      <c r="L12" s="7">
        <v>0.4</v>
      </c>
      <c r="M12" s="7">
        <v>31</v>
      </c>
      <c r="N12" s="7">
        <v>22</v>
      </c>
      <c r="O12" s="7">
        <v>18</v>
      </c>
      <c r="P12" s="7">
        <v>4.4000000000000004</v>
      </c>
    </row>
    <row r="13" spans="1:16" ht="12" customHeight="1" x14ac:dyDescent="0.25">
      <c r="A13" s="103"/>
      <c r="B13" s="6"/>
      <c r="C13" s="13" t="s">
        <v>11</v>
      </c>
      <c r="D13" s="6"/>
      <c r="E13" s="6">
        <f>SUM(E10:E12)</f>
        <v>7.5</v>
      </c>
      <c r="F13" s="6">
        <f>SUM(F10:F12)</f>
        <v>6.8</v>
      </c>
      <c r="G13" s="6">
        <f>SUM(G10:G12)</f>
        <v>48.3</v>
      </c>
      <c r="H13" s="6">
        <f>SUM(H10:H12)</f>
        <v>291</v>
      </c>
      <c r="I13" s="7">
        <f>SUM(I10:I12)</f>
        <v>0.19400000000000001</v>
      </c>
      <c r="J13" s="7">
        <f t="shared" ref="J13:P13" si="1">SUM(J10:J12)</f>
        <v>23.8</v>
      </c>
      <c r="K13" s="7">
        <f t="shared" si="1"/>
        <v>60</v>
      </c>
      <c r="L13" s="7">
        <f t="shared" si="1"/>
        <v>0.4</v>
      </c>
      <c r="M13" s="7">
        <f t="shared" si="1"/>
        <v>519</v>
      </c>
      <c r="N13" s="7">
        <f t="shared" si="1"/>
        <v>392</v>
      </c>
      <c r="O13" s="7">
        <f t="shared" si="1"/>
        <v>76</v>
      </c>
      <c r="P13" s="7">
        <f t="shared" si="1"/>
        <v>5</v>
      </c>
    </row>
    <row r="14" spans="1:16" ht="11.45" customHeight="1" x14ac:dyDescent="0.25">
      <c r="A14" s="103"/>
      <c r="B14" s="61" t="s">
        <v>15</v>
      </c>
      <c r="C14" s="102"/>
      <c r="D14" s="102"/>
      <c r="E14" s="102"/>
      <c r="F14" s="102"/>
      <c r="G14" s="102"/>
      <c r="H14" s="102"/>
      <c r="I14" s="7"/>
      <c r="J14" s="7"/>
      <c r="K14" s="7"/>
      <c r="L14" s="7"/>
      <c r="M14" s="7"/>
      <c r="N14" s="7"/>
      <c r="O14" s="7"/>
      <c r="P14" s="7"/>
    </row>
    <row r="15" spans="1:16" ht="12.75" customHeight="1" x14ac:dyDescent="0.25">
      <c r="A15" s="103"/>
      <c r="B15" s="6">
        <v>51</v>
      </c>
      <c r="C15" s="6" t="s">
        <v>98</v>
      </c>
      <c r="D15" s="6">
        <v>100</v>
      </c>
      <c r="E15" s="6">
        <v>1.3</v>
      </c>
      <c r="F15" s="6">
        <v>7.4</v>
      </c>
      <c r="G15" s="6">
        <v>8.5</v>
      </c>
      <c r="H15" s="6">
        <v>106</v>
      </c>
      <c r="I15" s="7">
        <v>0.02</v>
      </c>
      <c r="J15" s="7">
        <v>8.68</v>
      </c>
      <c r="K15" s="7">
        <v>2</v>
      </c>
      <c r="L15" s="7">
        <v>1.198</v>
      </c>
      <c r="M15" s="7">
        <v>43.88</v>
      </c>
      <c r="N15" s="7">
        <v>49.8</v>
      </c>
      <c r="O15" s="7">
        <v>25.35</v>
      </c>
      <c r="P15" s="7">
        <v>1.6579999999999999</v>
      </c>
    </row>
    <row r="16" spans="1:16" x14ac:dyDescent="0.25">
      <c r="A16" s="103"/>
      <c r="B16" s="6">
        <v>148</v>
      </c>
      <c r="C16" s="6" t="s">
        <v>99</v>
      </c>
      <c r="D16" s="12">
        <v>250</v>
      </c>
      <c r="E16" s="6">
        <v>7.6</v>
      </c>
      <c r="F16" s="6">
        <v>7.7</v>
      </c>
      <c r="G16" s="6">
        <v>14.1</v>
      </c>
      <c r="H16" s="6">
        <v>158</v>
      </c>
      <c r="I16" s="7">
        <v>6.5000000000000002E-2</v>
      </c>
      <c r="J16" s="7">
        <v>8.3000000000000007</v>
      </c>
      <c r="K16" s="7">
        <v>92.25</v>
      </c>
      <c r="L16" s="7">
        <v>2.31</v>
      </c>
      <c r="M16" s="7">
        <v>38.5</v>
      </c>
      <c r="N16" s="7">
        <v>93.75</v>
      </c>
      <c r="O16" s="7">
        <v>25.55</v>
      </c>
      <c r="P16" s="7">
        <v>1.1599999999999999</v>
      </c>
    </row>
    <row r="17" spans="1:16" x14ac:dyDescent="0.25">
      <c r="A17" s="103"/>
      <c r="B17" s="6">
        <v>493</v>
      </c>
      <c r="C17" s="6" t="s">
        <v>100</v>
      </c>
      <c r="D17" s="6">
        <v>100</v>
      </c>
      <c r="E17" s="15">
        <v>26.2</v>
      </c>
      <c r="F17" s="15">
        <v>16.100000000000001</v>
      </c>
      <c r="G17" s="15">
        <v>4.9000000000000004</v>
      </c>
      <c r="H17" s="6">
        <v>278</v>
      </c>
      <c r="I17" s="7">
        <v>0.04</v>
      </c>
      <c r="J17" s="7">
        <v>1.17</v>
      </c>
      <c r="K17" s="7">
        <v>68.8</v>
      </c>
      <c r="L17" s="7">
        <v>7.4999999999999997E-2</v>
      </c>
      <c r="M17" s="7">
        <v>14.17</v>
      </c>
      <c r="N17" s="7">
        <v>103.8</v>
      </c>
      <c r="O17" s="7">
        <v>54.52</v>
      </c>
      <c r="P17" s="34">
        <v>0.999</v>
      </c>
    </row>
    <row r="18" spans="1:16" ht="30" x14ac:dyDescent="0.25">
      <c r="A18" s="103"/>
      <c r="B18" s="6">
        <v>508</v>
      </c>
      <c r="C18" s="6" t="s">
        <v>77</v>
      </c>
      <c r="D18" s="6">
        <v>200</v>
      </c>
      <c r="E18" s="15">
        <v>11.2</v>
      </c>
      <c r="F18" s="15">
        <v>14.4</v>
      </c>
      <c r="G18" s="15">
        <v>55</v>
      </c>
      <c r="H18" s="15">
        <v>372</v>
      </c>
      <c r="I18" s="7">
        <v>0.2</v>
      </c>
      <c r="J18" s="7"/>
      <c r="K18" s="7"/>
      <c r="L18" s="7"/>
      <c r="M18" s="7">
        <v>14.6</v>
      </c>
      <c r="N18" s="7">
        <v>210</v>
      </c>
      <c r="O18" s="7">
        <v>140</v>
      </c>
      <c r="P18" s="7">
        <v>5.01</v>
      </c>
    </row>
    <row r="19" spans="1:16" x14ac:dyDescent="0.25">
      <c r="A19" s="103"/>
      <c r="B19" s="6">
        <v>518</v>
      </c>
      <c r="C19" s="6" t="s">
        <v>22</v>
      </c>
      <c r="D19" s="6">
        <v>200</v>
      </c>
      <c r="E19" s="6">
        <v>0.6</v>
      </c>
      <c r="F19" s="6"/>
      <c r="G19" s="6">
        <v>31.4</v>
      </c>
      <c r="H19" s="6">
        <v>134</v>
      </c>
      <c r="I19" s="7">
        <v>0.02</v>
      </c>
      <c r="J19" s="7">
        <v>0.8</v>
      </c>
      <c r="K19" s="7"/>
      <c r="L19" s="7">
        <v>0.2</v>
      </c>
      <c r="M19" s="7">
        <v>5.84</v>
      </c>
      <c r="N19" s="7">
        <v>46</v>
      </c>
      <c r="O19" s="7">
        <v>33</v>
      </c>
      <c r="P19" s="7">
        <v>0.96</v>
      </c>
    </row>
    <row r="20" spans="1:16" x14ac:dyDescent="0.25">
      <c r="A20" s="103"/>
      <c r="B20" s="6"/>
      <c r="C20" s="6" t="s">
        <v>21</v>
      </c>
      <c r="D20" s="7">
        <v>80</v>
      </c>
      <c r="E20" s="7">
        <v>6.64</v>
      </c>
      <c r="F20" s="7">
        <v>0.96</v>
      </c>
      <c r="G20" s="7">
        <v>37.28</v>
      </c>
      <c r="H20" s="7">
        <v>176</v>
      </c>
      <c r="I20" s="7">
        <v>0.04</v>
      </c>
      <c r="J20" s="7"/>
      <c r="K20" s="7"/>
      <c r="L20" s="7">
        <v>0.52</v>
      </c>
      <c r="M20" s="7">
        <v>9.1999999999999993</v>
      </c>
      <c r="N20" s="7">
        <v>34.799999999999997</v>
      </c>
      <c r="O20" s="7">
        <v>13.2</v>
      </c>
      <c r="P20" s="7">
        <v>0.44</v>
      </c>
    </row>
    <row r="21" spans="1:16" x14ac:dyDescent="0.25">
      <c r="A21" s="103"/>
      <c r="B21" s="6"/>
      <c r="C21" s="13" t="s">
        <v>11</v>
      </c>
      <c r="D21" s="6"/>
      <c r="E21" s="6">
        <f>SUM(E15:E20)</f>
        <v>53.54</v>
      </c>
      <c r="F21" s="6">
        <f>SUM(F15:F20)</f>
        <v>46.56</v>
      </c>
      <c r="G21" s="6">
        <f>SUM(G15:G20)</f>
        <v>151.18</v>
      </c>
      <c r="H21" s="6">
        <f>SUM(H15:H20)</f>
        <v>1224</v>
      </c>
      <c r="I21" s="7">
        <f>SUM(I15:I20)</f>
        <v>0.38500000000000001</v>
      </c>
      <c r="J21" s="7">
        <f t="shared" ref="J21:P21" si="2">SUM(J15:J20)</f>
        <v>18.95</v>
      </c>
      <c r="K21" s="7">
        <f t="shared" si="2"/>
        <v>163.05000000000001</v>
      </c>
      <c r="L21" s="7">
        <f t="shared" si="2"/>
        <v>4.3030000000000008</v>
      </c>
      <c r="M21" s="7">
        <f t="shared" si="2"/>
        <v>126.19</v>
      </c>
      <c r="N21" s="7">
        <f t="shared" si="2"/>
        <v>538.15</v>
      </c>
      <c r="O21" s="7">
        <f t="shared" si="2"/>
        <v>291.62</v>
      </c>
      <c r="P21" s="7">
        <f t="shared" si="2"/>
        <v>10.226999999999999</v>
      </c>
    </row>
    <row r="22" spans="1:16" ht="11.45" customHeight="1" x14ac:dyDescent="0.25">
      <c r="A22" s="103"/>
      <c r="B22" s="61" t="s">
        <v>23</v>
      </c>
      <c r="C22" s="102"/>
      <c r="D22" s="102"/>
      <c r="E22" s="102"/>
      <c r="F22" s="102"/>
      <c r="G22" s="102"/>
      <c r="H22" s="102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103"/>
      <c r="B23" s="6">
        <v>684</v>
      </c>
      <c r="C23" s="6" t="s">
        <v>24</v>
      </c>
      <c r="D23" s="6">
        <v>200</v>
      </c>
      <c r="E23" s="6">
        <v>5.9</v>
      </c>
      <c r="F23" s="6">
        <v>6.5</v>
      </c>
      <c r="G23" s="15">
        <v>9.9</v>
      </c>
      <c r="H23" s="6">
        <v>123</v>
      </c>
      <c r="I23" s="7">
        <v>0.08</v>
      </c>
      <c r="J23" s="7">
        <v>2.6</v>
      </c>
      <c r="K23" s="7">
        <v>40</v>
      </c>
      <c r="L23" s="7"/>
      <c r="M23" s="7">
        <v>240</v>
      </c>
      <c r="N23" s="7">
        <v>180</v>
      </c>
      <c r="O23" s="7">
        <v>28</v>
      </c>
      <c r="P23" s="7">
        <v>0.4</v>
      </c>
    </row>
    <row r="24" spans="1:16" x14ac:dyDescent="0.25">
      <c r="A24" s="103"/>
      <c r="B24" s="6"/>
      <c r="C24" s="6" t="s">
        <v>101</v>
      </c>
      <c r="D24" s="6">
        <v>50</v>
      </c>
      <c r="E24" s="6">
        <v>4.7</v>
      </c>
      <c r="F24" s="6">
        <v>1.1000000000000001</v>
      </c>
      <c r="G24" s="6">
        <v>28.5</v>
      </c>
      <c r="H24" s="6">
        <v>148</v>
      </c>
      <c r="I24" s="7">
        <v>0.08</v>
      </c>
      <c r="J24" s="7">
        <v>0.13</v>
      </c>
      <c r="K24" s="7">
        <v>3</v>
      </c>
      <c r="L24" s="7">
        <v>0.72</v>
      </c>
      <c r="M24" s="7">
        <v>30.2</v>
      </c>
      <c r="N24" s="7">
        <v>51.7</v>
      </c>
      <c r="O24" s="7">
        <v>18.3</v>
      </c>
      <c r="P24" s="7">
        <v>0.73</v>
      </c>
    </row>
    <row r="25" spans="1:16" x14ac:dyDescent="0.25">
      <c r="A25" s="103"/>
      <c r="B25" s="6"/>
      <c r="C25" s="13" t="s">
        <v>11</v>
      </c>
      <c r="D25" s="6"/>
      <c r="E25" s="6">
        <f>E23+E24</f>
        <v>10.600000000000001</v>
      </c>
      <c r="F25" s="6">
        <f>F23+F24</f>
        <v>7.6</v>
      </c>
      <c r="G25" s="15">
        <f>G23+G24</f>
        <v>38.4</v>
      </c>
      <c r="H25" s="6">
        <f>H23+H24</f>
        <v>271</v>
      </c>
      <c r="I25" s="7">
        <f>SUM(I23:I24)</f>
        <v>0.16</v>
      </c>
      <c r="J25" s="7">
        <f t="shared" ref="J25:P25" si="3">SUM(J23:J24)</f>
        <v>2.73</v>
      </c>
      <c r="K25" s="7">
        <f t="shared" si="3"/>
        <v>43</v>
      </c>
      <c r="L25" s="7">
        <f t="shared" si="3"/>
        <v>0.72</v>
      </c>
      <c r="M25" s="7">
        <f t="shared" si="3"/>
        <v>270.2</v>
      </c>
      <c r="N25" s="7">
        <f t="shared" si="3"/>
        <v>231.7</v>
      </c>
      <c r="O25" s="7">
        <f t="shared" si="3"/>
        <v>46.3</v>
      </c>
      <c r="P25" s="7">
        <f t="shared" si="3"/>
        <v>1.1299999999999999</v>
      </c>
    </row>
    <row r="26" spans="1:16" ht="12.6" customHeight="1" x14ac:dyDescent="0.25">
      <c r="A26" s="103"/>
      <c r="B26" s="61" t="s">
        <v>26</v>
      </c>
      <c r="C26" s="102"/>
      <c r="D26" s="102"/>
      <c r="E26" s="102"/>
      <c r="F26" s="102"/>
      <c r="G26" s="102"/>
      <c r="H26" s="102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103"/>
      <c r="B27" s="6">
        <v>374</v>
      </c>
      <c r="C27" s="6" t="s">
        <v>102</v>
      </c>
      <c r="D27" s="6">
        <v>150</v>
      </c>
      <c r="E27" s="15">
        <v>23.8</v>
      </c>
      <c r="F27" s="15">
        <v>14.2</v>
      </c>
      <c r="G27" s="15">
        <v>11.2</v>
      </c>
      <c r="H27" s="15">
        <v>270</v>
      </c>
      <c r="I27" s="7">
        <v>0.05</v>
      </c>
      <c r="J27" s="7">
        <v>0.26</v>
      </c>
      <c r="K27" s="7">
        <v>7.3</v>
      </c>
      <c r="L27" s="7">
        <v>0.4</v>
      </c>
      <c r="M27" s="7">
        <v>32.299999999999997</v>
      </c>
      <c r="N27" s="7">
        <v>102.3</v>
      </c>
      <c r="O27" s="7">
        <v>15.6</v>
      </c>
      <c r="P27" s="7">
        <v>0.45</v>
      </c>
    </row>
    <row r="28" spans="1:16" x14ac:dyDescent="0.25">
      <c r="A28" s="103"/>
      <c r="B28" s="6">
        <v>519</v>
      </c>
      <c r="C28" s="6" t="s">
        <v>103</v>
      </c>
      <c r="D28" s="6">
        <v>150</v>
      </c>
      <c r="E28" s="15">
        <v>3.3</v>
      </c>
      <c r="F28" s="15">
        <v>5.2</v>
      </c>
      <c r="G28" s="15">
        <v>19.7</v>
      </c>
      <c r="H28" s="15">
        <v>166.5</v>
      </c>
      <c r="I28" s="7">
        <v>0.05</v>
      </c>
      <c r="J28" s="7"/>
      <c r="K28" s="7"/>
      <c r="L28" s="7">
        <v>1.46</v>
      </c>
      <c r="M28" s="7">
        <v>9</v>
      </c>
      <c r="N28" s="7">
        <v>25.9</v>
      </c>
      <c r="O28" s="7">
        <v>5.6</v>
      </c>
      <c r="P28" s="7">
        <v>0.56000000000000005</v>
      </c>
    </row>
    <row r="29" spans="1:16" x14ac:dyDescent="0.25">
      <c r="A29" s="103"/>
      <c r="B29" s="6">
        <v>96</v>
      </c>
      <c r="C29" s="7" t="s">
        <v>9</v>
      </c>
      <c r="D29" s="8" t="s">
        <v>136</v>
      </c>
      <c r="E29" s="8">
        <v>7.5</v>
      </c>
      <c r="F29" s="8">
        <v>9.1</v>
      </c>
      <c r="G29" s="8">
        <v>50.25</v>
      </c>
      <c r="H29" s="8">
        <v>261</v>
      </c>
      <c r="I29" s="7">
        <v>7.5999999999999998E-2</v>
      </c>
      <c r="J29" s="7"/>
      <c r="K29" s="7"/>
      <c r="L29" s="7">
        <v>0.99</v>
      </c>
      <c r="M29" s="7">
        <v>18.899999999999999</v>
      </c>
      <c r="N29" s="7">
        <v>50</v>
      </c>
      <c r="O29" s="7">
        <v>9</v>
      </c>
      <c r="P29" s="7">
        <v>0.78</v>
      </c>
    </row>
    <row r="30" spans="1:16" x14ac:dyDescent="0.25">
      <c r="A30" s="103"/>
      <c r="B30" s="6">
        <v>686</v>
      </c>
      <c r="C30" s="7" t="s">
        <v>70</v>
      </c>
      <c r="D30" s="7">
        <v>200</v>
      </c>
      <c r="E30" s="7">
        <v>0.2</v>
      </c>
      <c r="F30" s="7"/>
      <c r="G30" s="7">
        <v>15</v>
      </c>
      <c r="H30" s="7">
        <v>58</v>
      </c>
      <c r="I30" s="7"/>
      <c r="J30" s="7">
        <v>0.27</v>
      </c>
      <c r="K30" s="7"/>
      <c r="L30" s="7"/>
      <c r="M30" s="7">
        <v>13.6</v>
      </c>
      <c r="N30" s="7">
        <v>22.13</v>
      </c>
      <c r="O30" s="7">
        <v>11.73</v>
      </c>
      <c r="P30" s="7">
        <v>2.13</v>
      </c>
    </row>
    <row r="31" spans="1:16" x14ac:dyDescent="0.25">
      <c r="A31" s="103"/>
      <c r="B31" s="6"/>
      <c r="C31" s="13" t="s">
        <v>11</v>
      </c>
      <c r="D31" s="6"/>
      <c r="E31" s="15">
        <f>SUM(E27:E30)</f>
        <v>34.800000000000004</v>
      </c>
      <c r="F31" s="15">
        <f>SUM(F27:F30)</f>
        <v>28.5</v>
      </c>
      <c r="G31" s="15">
        <f>SUM(G27:G30)</f>
        <v>96.15</v>
      </c>
      <c r="H31" s="15">
        <f>SUM(H27:H30)</f>
        <v>755.5</v>
      </c>
      <c r="I31" s="7">
        <f>I27+I28+I29+I30</f>
        <v>0.17599999999999999</v>
      </c>
      <c r="J31" s="7">
        <f t="shared" ref="J31:P31" si="4">J27+J28+J29+J30</f>
        <v>0.53</v>
      </c>
      <c r="K31" s="7">
        <f t="shared" si="4"/>
        <v>7.3</v>
      </c>
      <c r="L31" s="7">
        <f t="shared" si="4"/>
        <v>2.8499999999999996</v>
      </c>
      <c r="M31" s="7">
        <f t="shared" si="4"/>
        <v>73.8</v>
      </c>
      <c r="N31" s="7">
        <f t="shared" si="4"/>
        <v>200.32999999999998</v>
      </c>
      <c r="O31" s="7">
        <f t="shared" si="4"/>
        <v>41.93</v>
      </c>
      <c r="P31" s="7">
        <f t="shared" si="4"/>
        <v>3.92</v>
      </c>
    </row>
    <row r="32" spans="1:16" ht="12.6" customHeight="1" x14ac:dyDescent="0.25">
      <c r="A32" s="103"/>
      <c r="B32" s="61" t="s">
        <v>31</v>
      </c>
      <c r="C32" s="62"/>
      <c r="D32" s="62"/>
      <c r="E32" s="62"/>
      <c r="F32" s="62"/>
      <c r="G32" s="62"/>
      <c r="H32" s="62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103"/>
      <c r="B33" s="6">
        <v>698</v>
      </c>
      <c r="C33" s="7" t="s">
        <v>32</v>
      </c>
      <c r="D33" s="7">
        <v>150</v>
      </c>
      <c r="E33" s="19">
        <v>2.1</v>
      </c>
      <c r="F33" s="19">
        <v>2.4</v>
      </c>
      <c r="G33" s="19">
        <v>6.8</v>
      </c>
      <c r="H33" s="19">
        <v>50</v>
      </c>
      <c r="I33" s="7">
        <v>4.8000000000000001E-2</v>
      </c>
      <c r="J33" s="7">
        <v>0.9</v>
      </c>
      <c r="K33" s="7">
        <v>15</v>
      </c>
      <c r="L33" s="7"/>
      <c r="M33" s="7">
        <v>186</v>
      </c>
      <c r="N33" s="7">
        <v>142.5</v>
      </c>
      <c r="O33" s="7">
        <v>22.5</v>
      </c>
      <c r="P33" s="7">
        <v>0.15</v>
      </c>
    </row>
    <row r="34" spans="1:16" x14ac:dyDescent="0.25">
      <c r="A34" s="103"/>
      <c r="B34" s="10"/>
      <c r="C34" s="9" t="s">
        <v>11</v>
      </c>
      <c r="D34" s="11"/>
      <c r="E34" s="7">
        <f>SUM(E33)</f>
        <v>2.1</v>
      </c>
      <c r="F34" s="7">
        <f>SUM(F33)</f>
        <v>2.4</v>
      </c>
      <c r="G34" s="7">
        <f>SUM(G33)</f>
        <v>6.8</v>
      </c>
      <c r="H34" s="7">
        <f>SUM(H33)</f>
        <v>50</v>
      </c>
      <c r="I34" s="7">
        <v>4.8000000000000001E-2</v>
      </c>
      <c r="J34" s="7">
        <v>0.9</v>
      </c>
      <c r="K34" s="7">
        <v>15</v>
      </c>
      <c r="L34" s="7"/>
      <c r="M34" s="7">
        <v>186</v>
      </c>
      <c r="N34" s="7">
        <v>142.5</v>
      </c>
      <c r="O34" s="7">
        <v>22.5</v>
      </c>
      <c r="P34" s="7">
        <v>0.15</v>
      </c>
    </row>
    <row r="35" spans="1:16" x14ac:dyDescent="0.25">
      <c r="A35" s="96"/>
      <c r="B35" s="10"/>
      <c r="C35" s="9" t="s">
        <v>33</v>
      </c>
      <c r="D35" s="11"/>
      <c r="E35" s="12">
        <f>E8+E13+E21+E25+E31+E34</f>
        <v>148.54</v>
      </c>
      <c r="F35" s="12">
        <f>F8+F13+F21+F25+F31+F34</f>
        <v>146.96</v>
      </c>
      <c r="G35" s="12">
        <f>G8+G13+G21+G25+G31+G34</f>
        <v>437.08</v>
      </c>
      <c r="H35" s="12">
        <f>H8+H13+H21+H25+H31+H34</f>
        <v>3560.5</v>
      </c>
      <c r="I35" s="7">
        <f>I8+I13+I21+I25+I31+I34</f>
        <v>1.1910000000000001</v>
      </c>
      <c r="J35" s="7">
        <f t="shared" ref="J35:P35" si="5">J8+J13+J21+J25+J31+J34</f>
        <v>48.849999999999994</v>
      </c>
      <c r="K35" s="7">
        <f t="shared" si="5"/>
        <v>864.75</v>
      </c>
      <c r="L35" s="7">
        <f t="shared" si="5"/>
        <v>10.503</v>
      </c>
      <c r="M35" s="7">
        <f t="shared" si="5"/>
        <v>1765.1200000000001</v>
      </c>
      <c r="N35" s="7">
        <f t="shared" si="5"/>
        <v>2198.7800000000002</v>
      </c>
      <c r="O35" s="7">
        <f t="shared" si="5"/>
        <v>552.61</v>
      </c>
      <c r="P35" s="7">
        <f t="shared" si="5"/>
        <v>27.706999999999994</v>
      </c>
    </row>
  </sheetData>
  <mergeCells count="17">
    <mergeCell ref="I1:L1"/>
    <mergeCell ref="M1:P1"/>
    <mergeCell ref="L2:L3"/>
    <mergeCell ref="M2:M3"/>
    <mergeCell ref="N2:N3"/>
    <mergeCell ref="O2:O3"/>
    <mergeCell ref="P2:P3"/>
    <mergeCell ref="A2:A35"/>
    <mergeCell ref="B2:H3"/>
    <mergeCell ref="I2:I3"/>
    <mergeCell ref="J2:J3"/>
    <mergeCell ref="K2:K3"/>
    <mergeCell ref="B9:H9"/>
    <mergeCell ref="B14:H14"/>
    <mergeCell ref="B22:H22"/>
    <mergeCell ref="B26:H26"/>
    <mergeCell ref="B32:H32"/>
  </mergeCells>
  <pageMargins left="0.25" right="0.25" top="0.75" bottom="0.75" header="0.3" footer="0.3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="86" zoomScaleNormal="86" workbookViewId="0">
      <selection activeCell="D19" sqref="D19:P19"/>
    </sheetView>
  </sheetViews>
  <sheetFormatPr defaultRowHeight="15" x14ac:dyDescent="0.25"/>
  <cols>
    <col min="1" max="1" width="6.140625" customWidth="1"/>
    <col min="2" max="2" width="6" customWidth="1"/>
    <col min="3" max="3" width="39.140625" customWidth="1"/>
    <col min="4" max="4" width="7.28515625" customWidth="1"/>
    <col min="5" max="5" width="6.5703125" customWidth="1"/>
    <col min="6" max="6" width="6.85546875" customWidth="1"/>
    <col min="7" max="7" width="8.140625" customWidth="1"/>
    <col min="8" max="8" width="8.42578125" customWidth="1"/>
    <col min="9" max="9" width="7.140625" customWidth="1"/>
    <col min="10" max="10" width="6.5703125" customWidth="1"/>
    <col min="11" max="11" width="5.7109375" customWidth="1"/>
    <col min="12" max="12" width="6.140625" customWidth="1"/>
    <col min="13" max="13" width="7" customWidth="1"/>
    <col min="14" max="14" width="7.140625" customWidth="1"/>
    <col min="15" max="15" width="7.5703125" customWidth="1"/>
    <col min="16" max="16" width="6.28515625" customWidth="1"/>
  </cols>
  <sheetData>
    <row r="1" spans="1:16" ht="37.9" customHeight="1" x14ac:dyDescent="0.25">
      <c r="A1" s="39" t="s">
        <v>0</v>
      </c>
      <c r="B1" s="16" t="s">
        <v>157</v>
      </c>
      <c r="C1" s="17" t="s">
        <v>2</v>
      </c>
      <c r="D1" s="27" t="s">
        <v>175</v>
      </c>
      <c r="E1" s="27" t="s">
        <v>3</v>
      </c>
      <c r="F1" s="27" t="s">
        <v>4</v>
      </c>
      <c r="G1" s="27" t="s">
        <v>176</v>
      </c>
      <c r="H1" s="27" t="s">
        <v>164</v>
      </c>
      <c r="I1" s="71" t="s">
        <v>146</v>
      </c>
      <c r="J1" s="72"/>
      <c r="K1" s="72"/>
      <c r="L1" s="73"/>
      <c r="M1" s="71" t="s">
        <v>147</v>
      </c>
      <c r="N1" s="72"/>
      <c r="O1" s="72"/>
      <c r="P1" s="73"/>
    </row>
    <row r="2" spans="1:16" ht="12.6" customHeight="1" x14ac:dyDescent="0.25">
      <c r="A2" s="76" t="s">
        <v>104</v>
      </c>
      <c r="B2" s="65" t="s">
        <v>6</v>
      </c>
      <c r="C2" s="97"/>
      <c r="D2" s="97"/>
      <c r="E2" s="97"/>
      <c r="F2" s="97"/>
      <c r="G2" s="97"/>
      <c r="H2" s="98"/>
      <c r="I2" s="56" t="s">
        <v>138</v>
      </c>
      <c r="J2" s="56" t="s">
        <v>139</v>
      </c>
      <c r="K2" s="56" t="s">
        <v>140</v>
      </c>
      <c r="L2" s="56" t="s">
        <v>141</v>
      </c>
      <c r="M2" s="56" t="s">
        <v>142</v>
      </c>
      <c r="N2" s="56" t="s">
        <v>143</v>
      </c>
      <c r="O2" s="56" t="s">
        <v>144</v>
      </c>
      <c r="P2" s="56" t="s">
        <v>145</v>
      </c>
    </row>
    <row r="3" spans="1:16" ht="15" hidden="1" customHeight="1" x14ac:dyDescent="0.25">
      <c r="A3" s="103"/>
      <c r="B3" s="99"/>
      <c r="C3" s="100"/>
      <c r="D3" s="100"/>
      <c r="E3" s="100"/>
      <c r="F3" s="100"/>
      <c r="G3" s="100"/>
      <c r="H3" s="101"/>
      <c r="I3" s="96"/>
      <c r="J3" s="96"/>
      <c r="K3" s="96"/>
      <c r="L3" s="96"/>
      <c r="M3" s="96"/>
      <c r="N3" s="96"/>
      <c r="O3" s="96"/>
      <c r="P3" s="96"/>
    </row>
    <row r="4" spans="1:16" ht="13.9" customHeight="1" x14ac:dyDescent="0.25">
      <c r="A4" s="103"/>
      <c r="B4" s="6">
        <v>302</v>
      </c>
      <c r="C4" s="18" t="s">
        <v>82</v>
      </c>
      <c r="D4" s="12">
        <v>200</v>
      </c>
      <c r="E4" s="14">
        <v>6.2</v>
      </c>
      <c r="F4" s="14">
        <v>12.4</v>
      </c>
      <c r="G4" s="14">
        <v>44.4</v>
      </c>
      <c r="H4" s="14">
        <v>285.60000000000002</v>
      </c>
      <c r="I4" s="7">
        <v>0.03</v>
      </c>
      <c r="J4" s="7"/>
      <c r="K4" s="7">
        <v>27</v>
      </c>
      <c r="L4" s="7">
        <v>0.6</v>
      </c>
      <c r="M4" s="7">
        <v>2.61</v>
      </c>
      <c r="N4" s="7">
        <v>61.5</v>
      </c>
      <c r="O4" s="7">
        <v>19.010000000000002</v>
      </c>
      <c r="P4" s="7">
        <v>0.53</v>
      </c>
    </row>
    <row r="5" spans="1:16" x14ac:dyDescent="0.25">
      <c r="A5" s="103"/>
      <c r="B5" s="6">
        <v>96</v>
      </c>
      <c r="C5" s="6" t="s">
        <v>9</v>
      </c>
      <c r="D5" s="8" t="s">
        <v>136</v>
      </c>
      <c r="E5" s="8">
        <v>7.5</v>
      </c>
      <c r="F5" s="8">
        <v>9.1</v>
      </c>
      <c r="G5" s="8">
        <v>50.25</v>
      </c>
      <c r="H5" s="8">
        <v>261</v>
      </c>
      <c r="I5" s="7">
        <v>7.5999999999999998E-2</v>
      </c>
      <c r="J5" s="7"/>
      <c r="K5" s="7"/>
      <c r="L5" s="7">
        <v>0.99</v>
      </c>
      <c r="M5" s="7">
        <v>18.899999999999999</v>
      </c>
      <c r="N5" s="7">
        <v>50</v>
      </c>
      <c r="O5" s="7">
        <v>9</v>
      </c>
      <c r="P5" s="7">
        <v>0.78</v>
      </c>
    </row>
    <row r="6" spans="1:16" x14ac:dyDescent="0.25">
      <c r="A6" s="103"/>
      <c r="B6" s="6">
        <v>337</v>
      </c>
      <c r="C6" s="6" t="s">
        <v>35</v>
      </c>
      <c r="D6" s="12" t="s">
        <v>36</v>
      </c>
      <c r="E6" s="14">
        <v>5.0999999999999996</v>
      </c>
      <c r="F6" s="14">
        <v>4.5999999999999996</v>
      </c>
      <c r="G6" s="14">
        <v>0.3</v>
      </c>
      <c r="H6" s="14">
        <v>63</v>
      </c>
      <c r="I6" s="7">
        <v>0.03</v>
      </c>
      <c r="J6" s="7"/>
      <c r="K6" s="7">
        <v>100</v>
      </c>
      <c r="L6" s="7">
        <v>0.24</v>
      </c>
      <c r="M6" s="7">
        <v>22</v>
      </c>
      <c r="N6" s="7">
        <v>76.8</v>
      </c>
      <c r="O6" s="7">
        <v>4.8</v>
      </c>
      <c r="P6" s="7">
        <v>1</v>
      </c>
    </row>
    <row r="7" spans="1:16" x14ac:dyDescent="0.25">
      <c r="A7" s="103"/>
      <c r="B7" s="6">
        <v>693</v>
      </c>
      <c r="C7" s="6" t="s">
        <v>10</v>
      </c>
      <c r="D7" s="12">
        <v>200</v>
      </c>
      <c r="E7" s="14">
        <v>4.9000000000000004</v>
      </c>
      <c r="F7" s="14">
        <v>5</v>
      </c>
      <c r="G7" s="14">
        <v>32.5</v>
      </c>
      <c r="H7" s="14">
        <v>190</v>
      </c>
      <c r="I7" s="7">
        <v>0.02</v>
      </c>
      <c r="J7" s="7">
        <v>1.33</v>
      </c>
      <c r="K7" s="7"/>
      <c r="L7" s="7"/>
      <c r="M7" s="7">
        <v>133.33000000000001</v>
      </c>
      <c r="N7" s="7">
        <v>111.1</v>
      </c>
      <c r="O7" s="7">
        <v>25.56</v>
      </c>
      <c r="P7" s="7">
        <v>2</v>
      </c>
    </row>
    <row r="8" spans="1:16" x14ac:dyDescent="0.25">
      <c r="A8" s="103"/>
      <c r="B8" s="6"/>
      <c r="C8" s="13" t="s">
        <v>11</v>
      </c>
      <c r="D8" s="6"/>
      <c r="E8" s="14">
        <f>SUM(E4:E7)</f>
        <v>23.699999999999996</v>
      </c>
      <c r="F8" s="14">
        <f>SUM(F4:F7)</f>
        <v>31.1</v>
      </c>
      <c r="G8" s="14">
        <f>SUM(G4:G7)</f>
        <v>127.45</v>
      </c>
      <c r="H8" s="14">
        <f>SUM(H4:H7)</f>
        <v>799.6</v>
      </c>
      <c r="I8" s="7">
        <f>SUM(I4:I7)</f>
        <v>0.156</v>
      </c>
      <c r="J8" s="7">
        <f t="shared" ref="J8:P8" si="0">SUM(J4:J7)</f>
        <v>1.33</v>
      </c>
      <c r="K8" s="7">
        <f t="shared" si="0"/>
        <v>127</v>
      </c>
      <c r="L8" s="7">
        <f t="shared" si="0"/>
        <v>1.8299999999999998</v>
      </c>
      <c r="M8" s="7">
        <f t="shared" si="0"/>
        <v>176.84</v>
      </c>
      <c r="N8" s="7">
        <f t="shared" si="0"/>
        <v>299.39999999999998</v>
      </c>
      <c r="O8" s="7">
        <f t="shared" si="0"/>
        <v>58.370000000000005</v>
      </c>
      <c r="P8" s="7">
        <f t="shared" si="0"/>
        <v>4.3100000000000005</v>
      </c>
    </row>
    <row r="9" spans="1:16" ht="12.6" customHeight="1" x14ac:dyDescent="0.25">
      <c r="A9" s="103"/>
      <c r="B9" s="61" t="s">
        <v>12</v>
      </c>
      <c r="C9" s="102"/>
      <c r="D9" s="102"/>
      <c r="E9" s="102"/>
      <c r="F9" s="102"/>
      <c r="G9" s="102"/>
      <c r="H9" s="102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103"/>
      <c r="B10" s="6">
        <v>697</v>
      </c>
      <c r="C10" s="7" t="s">
        <v>24</v>
      </c>
      <c r="D10" s="7">
        <v>200</v>
      </c>
      <c r="E10" s="7">
        <v>5.9</v>
      </c>
      <c r="F10" s="7">
        <v>6.8</v>
      </c>
      <c r="G10" s="7">
        <v>9.9</v>
      </c>
      <c r="H10" s="7">
        <v>123</v>
      </c>
      <c r="I10" s="7">
        <v>0.08</v>
      </c>
      <c r="J10" s="7">
        <v>2.6</v>
      </c>
      <c r="K10" s="7">
        <v>40</v>
      </c>
      <c r="L10" s="7"/>
      <c r="M10" s="7">
        <v>240</v>
      </c>
      <c r="N10" s="7">
        <v>180</v>
      </c>
      <c r="O10" s="7">
        <v>28</v>
      </c>
      <c r="P10" s="7">
        <v>0.4</v>
      </c>
    </row>
    <row r="11" spans="1:16" x14ac:dyDescent="0.25">
      <c r="A11" s="103"/>
      <c r="B11" s="6">
        <v>707</v>
      </c>
      <c r="C11" s="6" t="s">
        <v>13</v>
      </c>
      <c r="D11" s="6">
        <v>200</v>
      </c>
      <c r="E11" s="6">
        <v>1</v>
      </c>
      <c r="F11" s="6"/>
      <c r="G11" s="6">
        <v>21.2</v>
      </c>
      <c r="H11" s="6">
        <v>88</v>
      </c>
      <c r="I11" s="7">
        <v>6.4000000000000001E-2</v>
      </c>
      <c r="J11" s="7">
        <v>1.2</v>
      </c>
      <c r="K11" s="7">
        <v>20</v>
      </c>
      <c r="L11" s="7"/>
      <c r="M11" s="7">
        <v>248</v>
      </c>
      <c r="N11" s="7">
        <v>190</v>
      </c>
      <c r="O11" s="7">
        <v>30</v>
      </c>
      <c r="P11" s="7">
        <v>0.2</v>
      </c>
    </row>
    <row r="12" spans="1:16" x14ac:dyDescent="0.25">
      <c r="A12" s="103"/>
      <c r="B12" s="6">
        <v>627</v>
      </c>
      <c r="C12" s="6" t="s">
        <v>14</v>
      </c>
      <c r="D12" s="8">
        <v>200</v>
      </c>
      <c r="E12" s="8">
        <v>0.6</v>
      </c>
      <c r="F12" s="8"/>
      <c r="G12" s="8">
        <v>17.2</v>
      </c>
      <c r="H12" s="8">
        <v>80</v>
      </c>
      <c r="I12" s="7">
        <v>0.05</v>
      </c>
      <c r="J12" s="7">
        <v>20</v>
      </c>
      <c r="K12" s="7"/>
      <c r="L12" s="7">
        <v>0.4</v>
      </c>
      <c r="M12" s="7">
        <v>31</v>
      </c>
      <c r="N12" s="7">
        <v>22</v>
      </c>
      <c r="O12" s="7">
        <v>18</v>
      </c>
      <c r="P12" s="7">
        <v>4.4000000000000004</v>
      </c>
    </row>
    <row r="13" spans="1:16" ht="12.6" customHeight="1" x14ac:dyDescent="0.25">
      <c r="A13" s="103"/>
      <c r="B13" s="6"/>
      <c r="C13" s="13" t="s">
        <v>11</v>
      </c>
      <c r="D13" s="6"/>
      <c r="E13" s="6">
        <f>SUM(E10:E12)</f>
        <v>7.5</v>
      </c>
      <c r="F13" s="6">
        <f>SUM(F10:F12)</f>
        <v>6.8</v>
      </c>
      <c r="G13" s="6">
        <f>SUM(G10:G12)</f>
        <v>48.3</v>
      </c>
      <c r="H13" s="6">
        <f>SUM(H10:H12)</f>
        <v>291</v>
      </c>
      <c r="I13" s="7">
        <f>SUM(I10:I12)</f>
        <v>0.19400000000000001</v>
      </c>
      <c r="J13" s="7">
        <f t="shared" ref="J13:P13" si="1">SUM(J10:J12)</f>
        <v>23.8</v>
      </c>
      <c r="K13" s="7">
        <f t="shared" si="1"/>
        <v>60</v>
      </c>
      <c r="L13" s="7">
        <f t="shared" si="1"/>
        <v>0.4</v>
      </c>
      <c r="M13" s="7">
        <f t="shared" si="1"/>
        <v>519</v>
      </c>
      <c r="N13" s="7">
        <f t="shared" si="1"/>
        <v>392</v>
      </c>
      <c r="O13" s="7">
        <f t="shared" si="1"/>
        <v>76</v>
      </c>
      <c r="P13" s="7">
        <f t="shared" si="1"/>
        <v>5</v>
      </c>
    </row>
    <row r="14" spans="1:16" ht="12" customHeight="1" x14ac:dyDescent="0.25">
      <c r="A14" s="103"/>
      <c r="B14" s="61" t="s">
        <v>15</v>
      </c>
      <c r="C14" s="102"/>
      <c r="D14" s="102"/>
      <c r="E14" s="102"/>
      <c r="F14" s="102"/>
      <c r="G14" s="102"/>
      <c r="H14" s="102"/>
      <c r="I14" s="7"/>
      <c r="J14" s="7"/>
      <c r="K14" s="7"/>
      <c r="L14" s="7"/>
      <c r="M14" s="7"/>
      <c r="N14" s="7"/>
      <c r="O14" s="7"/>
      <c r="P14" s="7"/>
    </row>
    <row r="15" spans="1:16" ht="12.6" customHeight="1" x14ac:dyDescent="0.25">
      <c r="A15" s="103"/>
      <c r="B15" s="6">
        <v>101</v>
      </c>
      <c r="C15" s="6" t="s">
        <v>56</v>
      </c>
      <c r="D15" s="6">
        <v>100</v>
      </c>
      <c r="E15" s="6">
        <v>2.1</v>
      </c>
      <c r="F15" s="6">
        <v>4.0999999999999996</v>
      </c>
      <c r="G15" s="6">
        <v>10.8</v>
      </c>
      <c r="H15" s="6">
        <v>89</v>
      </c>
      <c r="I15" s="7">
        <v>1.6E-2</v>
      </c>
      <c r="J15" s="7">
        <v>6.64</v>
      </c>
      <c r="K15" s="7"/>
      <c r="L15" s="7">
        <v>1.86</v>
      </c>
      <c r="M15" s="7">
        <v>35.46</v>
      </c>
      <c r="N15" s="7">
        <v>40.619999999999997</v>
      </c>
      <c r="O15" s="7">
        <v>20.68</v>
      </c>
      <c r="P15" s="7">
        <v>1.32</v>
      </c>
    </row>
    <row r="16" spans="1:16" ht="13.9" customHeight="1" x14ac:dyDescent="0.25">
      <c r="A16" s="103"/>
      <c r="B16" s="6">
        <v>142</v>
      </c>
      <c r="C16" s="18" t="s">
        <v>105</v>
      </c>
      <c r="D16" s="12">
        <v>250</v>
      </c>
      <c r="E16" s="6">
        <v>13.6</v>
      </c>
      <c r="F16" s="6">
        <v>7.7</v>
      </c>
      <c r="G16" s="6">
        <v>17.899999999999999</v>
      </c>
      <c r="H16" s="6">
        <v>204.8</v>
      </c>
      <c r="I16" s="7">
        <v>0.1</v>
      </c>
      <c r="J16" s="7">
        <v>2.9</v>
      </c>
      <c r="K16" s="7">
        <v>172</v>
      </c>
      <c r="L16" s="7">
        <v>0.19</v>
      </c>
      <c r="M16" s="7">
        <v>35.4</v>
      </c>
      <c r="N16" s="7">
        <v>259.5</v>
      </c>
      <c r="O16" s="7">
        <v>136.30000000000001</v>
      </c>
      <c r="P16" s="7">
        <v>2.5</v>
      </c>
    </row>
    <row r="17" spans="1:16" x14ac:dyDescent="0.25">
      <c r="A17" s="103"/>
      <c r="B17" s="6">
        <v>438</v>
      </c>
      <c r="C17" s="6" t="s">
        <v>106</v>
      </c>
      <c r="D17" s="6">
        <v>250</v>
      </c>
      <c r="E17" s="15">
        <v>21.36</v>
      </c>
      <c r="F17" s="15">
        <v>11.52</v>
      </c>
      <c r="G17" s="15">
        <v>23.28</v>
      </c>
      <c r="H17" s="6">
        <v>290.39999999999998</v>
      </c>
      <c r="I17" s="7">
        <v>0.17499999999999999</v>
      </c>
      <c r="J17" s="7">
        <v>9.5</v>
      </c>
      <c r="K17" s="7">
        <v>30</v>
      </c>
      <c r="L17" s="7">
        <v>0.75</v>
      </c>
      <c r="M17" s="7">
        <v>42.5</v>
      </c>
      <c r="N17" s="7">
        <v>222.5</v>
      </c>
      <c r="O17" s="7">
        <v>55</v>
      </c>
      <c r="P17" s="7">
        <v>3</v>
      </c>
    </row>
    <row r="18" spans="1:16" x14ac:dyDescent="0.25">
      <c r="A18" s="103"/>
      <c r="B18" s="18">
        <v>639</v>
      </c>
      <c r="C18" s="18" t="s">
        <v>53</v>
      </c>
      <c r="D18" s="18">
        <v>200</v>
      </c>
      <c r="E18" s="18">
        <v>0.12</v>
      </c>
      <c r="F18" s="18">
        <v>0.05</v>
      </c>
      <c r="G18" s="18">
        <v>25.85</v>
      </c>
      <c r="H18" s="18">
        <v>96.43</v>
      </c>
      <c r="I18" s="19">
        <v>0.01</v>
      </c>
      <c r="J18" s="19">
        <v>24</v>
      </c>
      <c r="K18" s="19"/>
      <c r="L18" s="19">
        <v>0.2</v>
      </c>
      <c r="M18" s="19">
        <v>8.1999999999999993</v>
      </c>
      <c r="N18" s="19">
        <v>9</v>
      </c>
      <c r="O18" s="19">
        <v>4.4000000000000004</v>
      </c>
      <c r="P18" s="19">
        <v>4.4000000000000004</v>
      </c>
    </row>
    <row r="19" spans="1:16" ht="12.6" customHeight="1" x14ac:dyDescent="0.25">
      <c r="A19" s="103"/>
      <c r="B19" s="6"/>
      <c r="C19" s="6" t="s">
        <v>21</v>
      </c>
      <c r="D19" s="7">
        <v>80</v>
      </c>
      <c r="E19" s="7">
        <v>6.64</v>
      </c>
      <c r="F19" s="7">
        <v>0.96</v>
      </c>
      <c r="G19" s="7">
        <v>37.28</v>
      </c>
      <c r="H19" s="7">
        <v>176</v>
      </c>
      <c r="I19" s="7">
        <v>0.04</v>
      </c>
      <c r="J19" s="7"/>
      <c r="K19" s="7"/>
      <c r="L19" s="7">
        <v>0.52</v>
      </c>
      <c r="M19" s="7">
        <v>9.1999999999999993</v>
      </c>
      <c r="N19" s="7">
        <v>34.799999999999997</v>
      </c>
      <c r="O19" s="7">
        <v>13.2</v>
      </c>
      <c r="P19" s="7">
        <v>0.44</v>
      </c>
    </row>
    <row r="20" spans="1:16" x14ac:dyDescent="0.25">
      <c r="A20" s="103"/>
      <c r="B20" s="6"/>
      <c r="C20" s="13" t="s">
        <v>11</v>
      </c>
      <c r="D20" s="6"/>
      <c r="E20" s="6">
        <f>SUM(E15:E19)</f>
        <v>43.82</v>
      </c>
      <c r="F20" s="6">
        <f>SUM(F15:F19)</f>
        <v>24.330000000000002</v>
      </c>
      <c r="G20" s="6">
        <f>SUM(G15:G19)</f>
        <v>115.11000000000001</v>
      </c>
      <c r="H20" s="6">
        <f>SUM(H15:H19)</f>
        <v>856.63000000000011</v>
      </c>
      <c r="I20" s="7">
        <f>SUM(I15:I19)</f>
        <v>0.34099999999999997</v>
      </c>
      <c r="J20" s="7">
        <f t="shared" ref="J20:P20" si="2">SUM(J15:J19)</f>
        <v>43.04</v>
      </c>
      <c r="K20" s="7">
        <f t="shared" si="2"/>
        <v>202</v>
      </c>
      <c r="L20" s="7">
        <f t="shared" si="2"/>
        <v>3.5200000000000005</v>
      </c>
      <c r="M20" s="7">
        <f t="shared" si="2"/>
        <v>130.76</v>
      </c>
      <c r="N20" s="7">
        <f t="shared" si="2"/>
        <v>566.41999999999996</v>
      </c>
      <c r="O20" s="7">
        <f t="shared" si="2"/>
        <v>229.58</v>
      </c>
      <c r="P20" s="7">
        <f t="shared" si="2"/>
        <v>11.66</v>
      </c>
    </row>
    <row r="21" spans="1:16" ht="12" customHeight="1" x14ac:dyDescent="0.25">
      <c r="A21" s="103"/>
      <c r="B21" s="61" t="s">
        <v>23</v>
      </c>
      <c r="C21" s="102"/>
      <c r="D21" s="102"/>
      <c r="E21" s="102"/>
      <c r="F21" s="102"/>
      <c r="G21" s="102"/>
      <c r="H21" s="102"/>
      <c r="I21" s="7"/>
      <c r="J21" s="7"/>
      <c r="K21" s="7"/>
      <c r="L21" s="7"/>
      <c r="M21" s="7"/>
      <c r="N21" s="7"/>
      <c r="O21" s="7"/>
      <c r="P21" s="7"/>
    </row>
    <row r="22" spans="1:16" ht="12" customHeight="1" x14ac:dyDescent="0.25">
      <c r="A22" s="103"/>
      <c r="B22" s="6">
        <v>684</v>
      </c>
      <c r="C22" s="6" t="s">
        <v>24</v>
      </c>
      <c r="D22" s="6">
        <v>200</v>
      </c>
      <c r="E22" s="6">
        <v>5.9</v>
      </c>
      <c r="F22" s="6">
        <v>6.5</v>
      </c>
      <c r="G22" s="15">
        <v>9.9</v>
      </c>
      <c r="H22" s="6">
        <v>123</v>
      </c>
      <c r="I22" s="7">
        <v>0.08</v>
      </c>
      <c r="J22" s="7">
        <v>2.6</v>
      </c>
      <c r="K22" s="7">
        <v>40</v>
      </c>
      <c r="L22" s="7"/>
      <c r="M22" s="7">
        <v>240</v>
      </c>
      <c r="N22" s="7">
        <v>180</v>
      </c>
      <c r="O22" s="7">
        <v>28</v>
      </c>
      <c r="P22" s="7">
        <v>0.4</v>
      </c>
    </row>
    <row r="23" spans="1:16" ht="13.9" customHeight="1" x14ac:dyDescent="0.25">
      <c r="A23" s="103"/>
      <c r="B23" s="6"/>
      <c r="C23" s="6" t="s">
        <v>107</v>
      </c>
      <c r="D23" s="6">
        <v>70</v>
      </c>
      <c r="E23" s="6">
        <v>4.7</v>
      </c>
      <c r="F23" s="6">
        <v>4.97</v>
      </c>
      <c r="G23" s="6">
        <v>34.200000000000003</v>
      </c>
      <c r="H23" s="6">
        <v>205.5</v>
      </c>
      <c r="I23" s="19">
        <v>0.08</v>
      </c>
      <c r="J23" s="19">
        <v>0.13</v>
      </c>
      <c r="K23" s="19">
        <v>3</v>
      </c>
      <c r="L23" s="19">
        <v>0.72</v>
      </c>
      <c r="M23" s="19">
        <v>30.2</v>
      </c>
      <c r="N23" s="19">
        <v>51.7</v>
      </c>
      <c r="O23" s="19">
        <v>18.3</v>
      </c>
      <c r="P23" s="19">
        <v>0.73</v>
      </c>
    </row>
    <row r="24" spans="1:16" x14ac:dyDescent="0.25">
      <c r="A24" s="103"/>
      <c r="B24" s="6"/>
      <c r="C24" s="13" t="s">
        <v>11</v>
      </c>
      <c r="D24" s="6"/>
      <c r="E24" s="6">
        <f>E22+E23</f>
        <v>10.600000000000001</v>
      </c>
      <c r="F24" s="6">
        <f>F22+F23</f>
        <v>11.469999999999999</v>
      </c>
      <c r="G24" s="15">
        <f>G22+G23</f>
        <v>44.1</v>
      </c>
      <c r="H24" s="6">
        <f>H22+H23</f>
        <v>328.5</v>
      </c>
      <c r="I24" s="7">
        <f>SUM(I22:I23)</f>
        <v>0.16</v>
      </c>
      <c r="J24" s="7">
        <f t="shared" ref="J24:P24" si="3">SUM(J22:J23)</f>
        <v>2.73</v>
      </c>
      <c r="K24" s="7">
        <f t="shared" si="3"/>
        <v>43</v>
      </c>
      <c r="L24" s="7">
        <f t="shared" si="3"/>
        <v>0.72</v>
      </c>
      <c r="M24" s="7">
        <f t="shared" si="3"/>
        <v>270.2</v>
      </c>
      <c r="N24" s="7">
        <f t="shared" si="3"/>
        <v>231.7</v>
      </c>
      <c r="O24" s="7">
        <f t="shared" si="3"/>
        <v>46.3</v>
      </c>
      <c r="P24" s="7">
        <f t="shared" si="3"/>
        <v>1.1299999999999999</v>
      </c>
    </row>
    <row r="25" spans="1:16" ht="12.6" customHeight="1" x14ac:dyDescent="0.25">
      <c r="A25" s="103"/>
      <c r="B25" s="61" t="s">
        <v>26</v>
      </c>
      <c r="C25" s="102"/>
      <c r="D25" s="102"/>
      <c r="E25" s="102"/>
      <c r="F25" s="102"/>
      <c r="G25" s="102"/>
      <c r="H25" s="102"/>
      <c r="I25" s="7"/>
      <c r="J25" s="7"/>
      <c r="K25" s="7"/>
      <c r="L25" s="7"/>
      <c r="M25" s="7"/>
      <c r="N25" s="7"/>
      <c r="O25" s="7"/>
      <c r="P25" s="7"/>
    </row>
    <row r="26" spans="1:16" ht="13.15" customHeight="1" x14ac:dyDescent="0.25">
      <c r="A26" s="103"/>
      <c r="B26" s="6">
        <v>523</v>
      </c>
      <c r="C26" s="6" t="s">
        <v>108</v>
      </c>
      <c r="D26" s="6">
        <v>250</v>
      </c>
      <c r="E26" s="15">
        <v>7.5</v>
      </c>
      <c r="F26" s="15">
        <v>27.4</v>
      </c>
      <c r="G26" s="15">
        <v>40</v>
      </c>
      <c r="H26" s="15">
        <v>437</v>
      </c>
      <c r="I26" s="7">
        <v>0.16</v>
      </c>
      <c r="J26" s="7">
        <v>80.2</v>
      </c>
      <c r="K26" s="7">
        <v>67.3</v>
      </c>
      <c r="L26" s="7">
        <v>8.4</v>
      </c>
      <c r="M26" s="7">
        <v>55.5</v>
      </c>
      <c r="N26" s="7">
        <v>115</v>
      </c>
      <c r="O26" s="7">
        <v>51.35</v>
      </c>
      <c r="P26" s="7">
        <v>1.9</v>
      </c>
    </row>
    <row r="27" spans="1:16" ht="12.6" customHeight="1" x14ac:dyDescent="0.25">
      <c r="A27" s="103"/>
      <c r="B27" s="6">
        <v>89</v>
      </c>
      <c r="C27" s="6" t="s">
        <v>109</v>
      </c>
      <c r="D27" s="6">
        <v>55</v>
      </c>
      <c r="E27" s="15">
        <v>3.5</v>
      </c>
      <c r="F27" s="15">
        <v>5.5</v>
      </c>
      <c r="G27" s="15">
        <v>2</v>
      </c>
      <c r="H27" s="15">
        <v>74</v>
      </c>
      <c r="I27" s="7">
        <v>0.01</v>
      </c>
      <c r="J27" s="7">
        <v>0.44</v>
      </c>
      <c r="K27" s="7">
        <v>11</v>
      </c>
      <c r="L27" s="7">
        <v>0.6</v>
      </c>
      <c r="M27" s="7">
        <v>44</v>
      </c>
      <c r="N27" s="7">
        <v>148.5</v>
      </c>
      <c r="O27" s="7">
        <v>22</v>
      </c>
      <c r="P27" s="7">
        <v>0.6</v>
      </c>
    </row>
    <row r="28" spans="1:16" ht="12.6" customHeight="1" x14ac:dyDescent="0.25">
      <c r="A28" s="103"/>
      <c r="B28" s="6">
        <v>96</v>
      </c>
      <c r="C28" s="7" t="s">
        <v>9</v>
      </c>
      <c r="D28" s="8" t="s">
        <v>136</v>
      </c>
      <c r="E28" s="8">
        <v>7.5</v>
      </c>
      <c r="F28" s="8">
        <v>9.1</v>
      </c>
      <c r="G28" s="8">
        <v>50.25</v>
      </c>
      <c r="H28" s="8">
        <v>261</v>
      </c>
      <c r="I28" s="7">
        <v>7.5999999999999998E-2</v>
      </c>
      <c r="J28" s="7"/>
      <c r="K28" s="7"/>
      <c r="L28" s="7">
        <v>0.99</v>
      </c>
      <c r="M28" s="7">
        <v>18.899999999999999</v>
      </c>
      <c r="N28" s="7">
        <v>50</v>
      </c>
      <c r="O28" s="7">
        <v>9</v>
      </c>
      <c r="P28" s="7">
        <v>0.78</v>
      </c>
    </row>
    <row r="29" spans="1:16" ht="13.15" customHeight="1" x14ac:dyDescent="0.25">
      <c r="A29" s="103"/>
      <c r="B29" s="6">
        <v>686</v>
      </c>
      <c r="C29" s="7" t="s">
        <v>70</v>
      </c>
      <c r="D29" s="7">
        <v>200</v>
      </c>
      <c r="E29" s="7">
        <v>0.2</v>
      </c>
      <c r="F29" s="7"/>
      <c r="G29" s="7">
        <v>15</v>
      </c>
      <c r="H29" s="7">
        <v>58</v>
      </c>
      <c r="I29" s="7"/>
      <c r="J29" s="7">
        <v>0.27</v>
      </c>
      <c r="K29" s="7"/>
      <c r="L29" s="7"/>
      <c r="M29" s="7">
        <v>13.6</v>
      </c>
      <c r="N29" s="7">
        <v>22.13</v>
      </c>
      <c r="O29" s="7">
        <v>11.73</v>
      </c>
      <c r="P29" s="7">
        <v>2.13</v>
      </c>
    </row>
    <row r="30" spans="1:16" ht="13.15" customHeight="1" x14ac:dyDescent="0.25">
      <c r="A30" s="103"/>
      <c r="B30" s="11"/>
      <c r="C30" s="6" t="s">
        <v>71</v>
      </c>
      <c r="D30" s="6">
        <v>50</v>
      </c>
      <c r="E30" s="15">
        <v>2.4</v>
      </c>
      <c r="F30" s="15">
        <v>17.350000000000001</v>
      </c>
      <c r="G30" s="15">
        <v>28.8</v>
      </c>
      <c r="H30" s="15">
        <v>274.5</v>
      </c>
      <c r="I30" s="7">
        <v>1.4999999999999999E-2</v>
      </c>
      <c r="J30" s="7"/>
      <c r="K30" s="7"/>
      <c r="L30" s="7">
        <v>1.1499999999999999</v>
      </c>
      <c r="M30" s="7">
        <v>14</v>
      </c>
      <c r="N30" s="7">
        <v>47.5</v>
      </c>
      <c r="O30" s="7">
        <v>49.5</v>
      </c>
      <c r="P30" s="7">
        <v>1.5</v>
      </c>
    </row>
    <row r="31" spans="1:16" ht="12.6" customHeight="1" x14ac:dyDescent="0.25">
      <c r="A31" s="103"/>
      <c r="B31" s="6"/>
      <c r="C31" s="13" t="s">
        <v>11</v>
      </c>
      <c r="D31" s="6"/>
      <c r="E31" s="15">
        <f>SUM(E26:E30)</f>
        <v>21.099999999999998</v>
      </c>
      <c r="F31" s="15">
        <f>SUM(F26:F29)</f>
        <v>42</v>
      </c>
      <c r="G31" s="15">
        <f>SUM(G26:G29)</f>
        <v>107.25</v>
      </c>
      <c r="H31" s="15">
        <f>SUM(H26:H29)</f>
        <v>830</v>
      </c>
      <c r="I31" s="7">
        <f>I26+I27+I28+I29+I30</f>
        <v>0.26100000000000001</v>
      </c>
      <c r="J31" s="7">
        <f t="shared" ref="J31:P31" si="4">J26+J27+J28+J29+J30</f>
        <v>80.91</v>
      </c>
      <c r="K31" s="7">
        <f t="shared" si="4"/>
        <v>78.3</v>
      </c>
      <c r="L31" s="7">
        <f t="shared" si="4"/>
        <v>11.14</v>
      </c>
      <c r="M31" s="7">
        <f t="shared" si="4"/>
        <v>146</v>
      </c>
      <c r="N31" s="7">
        <f t="shared" si="4"/>
        <v>383.13</v>
      </c>
      <c r="O31" s="7">
        <f t="shared" si="4"/>
        <v>143.57999999999998</v>
      </c>
      <c r="P31" s="7">
        <f t="shared" si="4"/>
        <v>6.91</v>
      </c>
    </row>
    <row r="32" spans="1:16" ht="13.15" customHeight="1" x14ac:dyDescent="0.25">
      <c r="A32" s="103"/>
      <c r="B32" s="61" t="s">
        <v>31</v>
      </c>
      <c r="C32" s="62"/>
      <c r="D32" s="62"/>
      <c r="E32" s="62"/>
      <c r="F32" s="62"/>
      <c r="G32" s="62"/>
      <c r="H32" s="62"/>
      <c r="I32" s="7"/>
      <c r="J32" s="7"/>
      <c r="K32" s="7"/>
      <c r="L32" s="7"/>
      <c r="M32" s="7"/>
      <c r="N32" s="7"/>
      <c r="O32" s="7"/>
      <c r="P32" s="7"/>
    </row>
    <row r="33" spans="1:16" ht="12.6" customHeight="1" x14ac:dyDescent="0.25">
      <c r="A33" s="103"/>
      <c r="B33" s="6">
        <v>698</v>
      </c>
      <c r="C33" s="7" t="s">
        <v>32</v>
      </c>
      <c r="D33" s="7">
        <v>150</v>
      </c>
      <c r="E33" s="19">
        <v>2.1</v>
      </c>
      <c r="F33" s="19">
        <v>2.4</v>
      </c>
      <c r="G33" s="19">
        <v>6.8</v>
      </c>
      <c r="H33" s="19">
        <v>50</v>
      </c>
      <c r="I33" s="7">
        <v>4.8000000000000001E-2</v>
      </c>
      <c r="J33" s="7">
        <v>0.9</v>
      </c>
      <c r="K33" s="7">
        <v>15</v>
      </c>
      <c r="L33" s="7"/>
      <c r="M33" s="7">
        <v>186</v>
      </c>
      <c r="N33" s="7">
        <v>142.5</v>
      </c>
      <c r="O33" s="7">
        <v>22.5</v>
      </c>
      <c r="P33" s="7">
        <v>0.15</v>
      </c>
    </row>
    <row r="34" spans="1:16" x14ac:dyDescent="0.25">
      <c r="A34" s="103"/>
      <c r="B34" s="10"/>
      <c r="C34" s="9" t="s">
        <v>11</v>
      </c>
      <c r="D34" s="11"/>
      <c r="E34" s="7">
        <f>SUM(E33)</f>
        <v>2.1</v>
      </c>
      <c r="F34" s="7">
        <f>SUM(F33)</f>
        <v>2.4</v>
      </c>
      <c r="G34" s="7">
        <f>SUM(G33)</f>
        <v>6.8</v>
      </c>
      <c r="H34" s="7">
        <f>SUM(H33)</f>
        <v>50</v>
      </c>
      <c r="I34" s="7">
        <v>4.8000000000000001E-2</v>
      </c>
      <c r="J34" s="7">
        <v>0.9</v>
      </c>
      <c r="K34" s="7">
        <v>15</v>
      </c>
      <c r="L34" s="7"/>
      <c r="M34" s="7">
        <v>186</v>
      </c>
      <c r="N34" s="7">
        <v>142.5</v>
      </c>
      <c r="O34" s="7">
        <v>22.5</v>
      </c>
      <c r="P34" s="7">
        <v>0.15</v>
      </c>
    </row>
    <row r="35" spans="1:16" x14ac:dyDescent="0.25">
      <c r="A35" s="96"/>
      <c r="B35" s="10"/>
      <c r="C35" s="9" t="s">
        <v>33</v>
      </c>
      <c r="D35" s="11"/>
      <c r="E35" s="14">
        <f>E8+E13+E20+E24+E31+E34</f>
        <v>108.82</v>
      </c>
      <c r="F35" s="14">
        <f>F8+F13+F20+F24+F31+F34</f>
        <v>118.10000000000001</v>
      </c>
      <c r="G35" s="12">
        <f>G8+G13+G20+G24+G31+G34</f>
        <v>449.01000000000005</v>
      </c>
      <c r="H35" s="12">
        <f>H8+H13+H20+H24+H31+H34</f>
        <v>3155.73</v>
      </c>
      <c r="I35" s="7">
        <f>I8+I13+I20+I24+I31+I34</f>
        <v>1.1600000000000001</v>
      </c>
      <c r="J35" s="7">
        <f t="shared" ref="J35:P35" si="5">J8+J13+J20+J24+J31+J34</f>
        <v>152.71</v>
      </c>
      <c r="K35" s="7">
        <f t="shared" si="5"/>
        <v>525.29999999999995</v>
      </c>
      <c r="L35" s="7">
        <f t="shared" si="5"/>
        <v>17.61</v>
      </c>
      <c r="M35" s="7">
        <f t="shared" si="5"/>
        <v>1428.8</v>
      </c>
      <c r="N35" s="7">
        <f t="shared" si="5"/>
        <v>2015.15</v>
      </c>
      <c r="O35" s="7">
        <f t="shared" si="5"/>
        <v>576.33000000000004</v>
      </c>
      <c r="P35" s="7">
        <f t="shared" si="5"/>
        <v>29.159999999999997</v>
      </c>
    </row>
  </sheetData>
  <mergeCells count="17">
    <mergeCell ref="I1:L1"/>
    <mergeCell ref="M1:P1"/>
    <mergeCell ref="L2:L3"/>
    <mergeCell ref="M2:M3"/>
    <mergeCell ref="N2:N3"/>
    <mergeCell ref="O2:O3"/>
    <mergeCell ref="P2:P3"/>
    <mergeCell ref="A2:A35"/>
    <mergeCell ref="B2:H3"/>
    <mergeCell ref="I2:I3"/>
    <mergeCell ref="J2:J3"/>
    <mergeCell ref="K2:K3"/>
    <mergeCell ref="B9:H9"/>
    <mergeCell ref="B14:H14"/>
    <mergeCell ref="B21:H21"/>
    <mergeCell ref="B25:H25"/>
    <mergeCell ref="B32:H32"/>
  </mergeCells>
  <pageMargins left="0.25" right="0.25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zoomScale="76" zoomScaleNormal="76" workbookViewId="0">
      <selection activeCell="D19" sqref="D19:P19"/>
    </sheetView>
  </sheetViews>
  <sheetFormatPr defaultRowHeight="15" x14ac:dyDescent="0.25"/>
  <cols>
    <col min="1" max="1" width="6.5703125" customWidth="1"/>
    <col min="2" max="2" width="7" customWidth="1"/>
    <col min="3" max="3" width="40.28515625" customWidth="1"/>
    <col min="4" max="4" width="8.28515625" customWidth="1"/>
    <col min="5" max="5" width="6.5703125" customWidth="1"/>
    <col min="6" max="7" width="5.7109375" customWidth="1"/>
    <col min="8" max="8" width="8.42578125" customWidth="1"/>
    <col min="9" max="9" width="5.85546875" customWidth="1"/>
    <col min="10" max="10" width="5.28515625" customWidth="1"/>
    <col min="11" max="11" width="5.5703125" customWidth="1"/>
    <col min="12" max="12" width="6.7109375" customWidth="1"/>
    <col min="13" max="13" width="7.28515625" customWidth="1"/>
    <col min="14" max="14" width="8.140625" customWidth="1"/>
    <col min="15" max="15" width="7.5703125" customWidth="1"/>
    <col min="16" max="16" width="7.28515625" customWidth="1"/>
  </cols>
  <sheetData>
    <row r="1" spans="1:19" ht="37.5" customHeight="1" x14ac:dyDescent="0.25">
      <c r="A1" s="37" t="s">
        <v>0</v>
      </c>
      <c r="B1" s="37" t="s">
        <v>157</v>
      </c>
      <c r="C1" s="31" t="s">
        <v>2</v>
      </c>
      <c r="D1" s="27" t="s">
        <v>162</v>
      </c>
      <c r="E1" s="27" t="s">
        <v>3</v>
      </c>
      <c r="F1" s="27" t="s">
        <v>177</v>
      </c>
      <c r="G1" s="27" t="s">
        <v>167</v>
      </c>
      <c r="H1" s="27" t="s">
        <v>164</v>
      </c>
      <c r="I1" s="58" t="s">
        <v>146</v>
      </c>
      <c r="J1" s="59"/>
      <c r="K1" s="59"/>
      <c r="L1" s="60"/>
      <c r="M1" s="58" t="s">
        <v>147</v>
      </c>
      <c r="N1" s="59"/>
      <c r="O1" s="59"/>
      <c r="P1" s="60"/>
    </row>
    <row r="2" spans="1:19" ht="12" customHeight="1" x14ac:dyDescent="0.25">
      <c r="A2" s="86" t="s">
        <v>110</v>
      </c>
      <c r="B2" s="78" t="s">
        <v>6</v>
      </c>
      <c r="C2" s="79"/>
      <c r="D2" s="79"/>
      <c r="E2" s="79"/>
      <c r="F2" s="79"/>
      <c r="G2" s="79"/>
      <c r="H2" s="80"/>
      <c r="I2" s="94" t="s">
        <v>138</v>
      </c>
      <c r="J2" s="94" t="s">
        <v>139</v>
      </c>
      <c r="K2" s="94" t="s">
        <v>140</v>
      </c>
      <c r="L2" s="94" t="s">
        <v>141</v>
      </c>
      <c r="M2" s="94" t="s">
        <v>142</v>
      </c>
      <c r="N2" s="94" t="s">
        <v>143</v>
      </c>
      <c r="O2" s="94" t="s">
        <v>144</v>
      </c>
      <c r="P2" s="94" t="s">
        <v>145</v>
      </c>
      <c r="Q2" s="35"/>
      <c r="R2" s="35"/>
      <c r="S2" s="35"/>
    </row>
    <row r="3" spans="1:19" ht="2.25" customHeight="1" x14ac:dyDescent="0.25">
      <c r="A3" s="104"/>
      <c r="B3" s="81"/>
      <c r="C3" s="82"/>
      <c r="D3" s="82"/>
      <c r="E3" s="82"/>
      <c r="F3" s="82"/>
      <c r="G3" s="82"/>
      <c r="H3" s="83"/>
      <c r="I3" s="95"/>
      <c r="J3" s="95"/>
      <c r="K3" s="95"/>
      <c r="L3" s="95"/>
      <c r="M3" s="95"/>
      <c r="N3" s="95"/>
      <c r="O3" s="95"/>
      <c r="P3" s="95"/>
      <c r="Q3" s="35"/>
      <c r="R3" s="35"/>
      <c r="S3" s="35"/>
    </row>
    <row r="4" spans="1:19" ht="13.15" customHeight="1" x14ac:dyDescent="0.25">
      <c r="A4" s="104"/>
      <c r="B4" s="18">
        <v>302</v>
      </c>
      <c r="C4" s="18" t="s">
        <v>111</v>
      </c>
      <c r="D4" s="24">
        <v>200</v>
      </c>
      <c r="E4" s="28">
        <v>8</v>
      </c>
      <c r="F4" s="28">
        <v>10.92</v>
      </c>
      <c r="G4" s="28">
        <v>37.159999999999997</v>
      </c>
      <c r="H4" s="28">
        <v>195.84</v>
      </c>
      <c r="I4" s="19">
        <v>0.17499999999999999</v>
      </c>
      <c r="J4" s="19">
        <v>1.37</v>
      </c>
      <c r="K4" s="19">
        <v>18.5</v>
      </c>
      <c r="L4" s="19">
        <v>0.86</v>
      </c>
      <c r="M4" s="19">
        <v>181.8</v>
      </c>
      <c r="N4" s="19">
        <v>273.75</v>
      </c>
      <c r="O4" s="19">
        <v>56</v>
      </c>
      <c r="P4" s="19">
        <v>3.06</v>
      </c>
      <c r="Q4" s="35"/>
      <c r="R4" s="35"/>
      <c r="S4" s="35"/>
    </row>
    <row r="5" spans="1:19" ht="12.6" customHeight="1" x14ac:dyDescent="0.25">
      <c r="A5" s="104"/>
      <c r="B5" s="18">
        <v>96</v>
      </c>
      <c r="C5" s="18" t="s">
        <v>9</v>
      </c>
      <c r="D5" s="8" t="s">
        <v>136</v>
      </c>
      <c r="E5" s="8">
        <v>7.5</v>
      </c>
      <c r="F5" s="8">
        <v>9.1</v>
      </c>
      <c r="G5" s="8">
        <v>50.25</v>
      </c>
      <c r="H5" s="8">
        <v>261</v>
      </c>
      <c r="I5" s="7">
        <v>7.5999999999999998E-2</v>
      </c>
      <c r="J5" s="7"/>
      <c r="K5" s="7"/>
      <c r="L5" s="7">
        <v>0.99</v>
      </c>
      <c r="M5" s="7">
        <v>18.899999999999999</v>
      </c>
      <c r="N5" s="7">
        <v>50</v>
      </c>
      <c r="O5" s="7">
        <v>9</v>
      </c>
      <c r="P5" s="7">
        <v>0.78</v>
      </c>
      <c r="Q5" s="35"/>
      <c r="R5" s="35"/>
      <c r="S5" s="35"/>
    </row>
    <row r="6" spans="1:19" ht="12.6" customHeight="1" x14ac:dyDescent="0.25">
      <c r="A6" s="104"/>
      <c r="B6" s="19"/>
      <c r="C6" s="19" t="s">
        <v>8</v>
      </c>
      <c r="D6" s="20">
        <v>30</v>
      </c>
      <c r="E6" s="20">
        <v>7.6</v>
      </c>
      <c r="F6" s="20">
        <v>7.6</v>
      </c>
      <c r="G6" s="20">
        <v>9.6999999999999993</v>
      </c>
      <c r="H6" s="20">
        <v>120</v>
      </c>
      <c r="I6" s="19">
        <v>1.2E-2</v>
      </c>
      <c r="J6" s="19">
        <v>0.21</v>
      </c>
      <c r="K6" s="19">
        <v>86.4</v>
      </c>
      <c r="L6" s="19">
        <v>0.15</v>
      </c>
      <c r="M6" s="19">
        <v>264</v>
      </c>
      <c r="N6" s="19">
        <v>150</v>
      </c>
      <c r="O6" s="19">
        <v>10.5</v>
      </c>
      <c r="P6" s="19">
        <v>0.3</v>
      </c>
      <c r="Q6" s="35"/>
      <c r="R6" s="35"/>
      <c r="S6" s="35"/>
    </row>
    <row r="7" spans="1:19" ht="13.9" customHeight="1" x14ac:dyDescent="0.25">
      <c r="A7" s="104"/>
      <c r="B7" s="18">
        <v>693</v>
      </c>
      <c r="C7" s="18" t="s">
        <v>10</v>
      </c>
      <c r="D7" s="24">
        <v>200</v>
      </c>
      <c r="E7" s="28">
        <v>4.9000000000000004</v>
      </c>
      <c r="F7" s="28">
        <v>5</v>
      </c>
      <c r="G7" s="28">
        <v>32.5</v>
      </c>
      <c r="H7" s="28">
        <v>190</v>
      </c>
      <c r="I7" s="19">
        <v>0.02</v>
      </c>
      <c r="J7" s="19">
        <v>1.33</v>
      </c>
      <c r="K7" s="19"/>
      <c r="L7" s="19"/>
      <c r="M7" s="19">
        <v>133.33000000000001</v>
      </c>
      <c r="N7" s="19">
        <v>111.1</v>
      </c>
      <c r="O7" s="19">
        <v>25.56</v>
      </c>
      <c r="P7" s="19">
        <v>2</v>
      </c>
      <c r="Q7" s="35"/>
      <c r="R7" s="35"/>
      <c r="S7" s="35"/>
    </row>
    <row r="8" spans="1:19" ht="12.6" customHeight="1" x14ac:dyDescent="0.25">
      <c r="A8" s="104"/>
      <c r="B8" s="18"/>
      <c r="C8" s="29" t="s">
        <v>11</v>
      </c>
      <c r="D8" s="18"/>
      <c r="E8" s="28">
        <f>SUM(E4:E7)</f>
        <v>28</v>
      </c>
      <c r="F8" s="28">
        <f>SUM(F4:F7)</f>
        <v>32.619999999999997</v>
      </c>
      <c r="G8" s="28">
        <f>SUM(G4:G7)</f>
        <v>129.61000000000001</v>
      </c>
      <c r="H8" s="28">
        <f>SUM(H4:H7)</f>
        <v>766.84</v>
      </c>
      <c r="I8" s="19">
        <f>SUM(I4:I7)</f>
        <v>0.28300000000000003</v>
      </c>
      <c r="J8" s="19">
        <f t="shared" ref="J8:P8" si="0">SUM(J4:J7)</f>
        <v>2.91</v>
      </c>
      <c r="K8" s="19">
        <f t="shared" si="0"/>
        <v>104.9</v>
      </c>
      <c r="L8" s="19">
        <f t="shared" si="0"/>
        <v>2</v>
      </c>
      <c r="M8" s="19">
        <f t="shared" si="0"/>
        <v>598.03000000000009</v>
      </c>
      <c r="N8" s="19">
        <f t="shared" si="0"/>
        <v>584.85</v>
      </c>
      <c r="O8" s="19">
        <f t="shared" si="0"/>
        <v>101.06</v>
      </c>
      <c r="P8" s="19">
        <f t="shared" si="0"/>
        <v>6.14</v>
      </c>
      <c r="Q8" s="35"/>
      <c r="R8" s="35"/>
      <c r="S8" s="35"/>
    </row>
    <row r="9" spans="1:19" ht="12" customHeight="1" x14ac:dyDescent="0.25">
      <c r="A9" s="104"/>
      <c r="B9" s="74" t="s">
        <v>12</v>
      </c>
      <c r="C9" s="84"/>
      <c r="D9" s="84"/>
      <c r="E9" s="84"/>
      <c r="F9" s="84"/>
      <c r="G9" s="84"/>
      <c r="H9" s="84"/>
      <c r="I9" s="19"/>
      <c r="J9" s="19"/>
      <c r="K9" s="19"/>
      <c r="L9" s="19"/>
      <c r="M9" s="19"/>
      <c r="N9" s="19"/>
      <c r="O9" s="19"/>
      <c r="P9" s="19"/>
      <c r="Q9" s="35"/>
      <c r="R9" s="35"/>
      <c r="S9" s="35"/>
    </row>
    <row r="10" spans="1:19" ht="12" customHeight="1" x14ac:dyDescent="0.25">
      <c r="A10" s="104"/>
      <c r="B10" s="18">
        <v>697</v>
      </c>
      <c r="C10" s="19" t="s">
        <v>24</v>
      </c>
      <c r="D10" s="19">
        <v>200</v>
      </c>
      <c r="E10" s="19">
        <v>5.9</v>
      </c>
      <c r="F10" s="19">
        <v>6.8</v>
      </c>
      <c r="G10" s="19">
        <v>9.9</v>
      </c>
      <c r="H10" s="19">
        <v>123</v>
      </c>
      <c r="I10" s="19">
        <v>0.08</v>
      </c>
      <c r="J10" s="19">
        <v>2.6</v>
      </c>
      <c r="K10" s="19">
        <v>40</v>
      </c>
      <c r="L10" s="19"/>
      <c r="M10" s="19">
        <v>240</v>
      </c>
      <c r="N10" s="19">
        <v>180</v>
      </c>
      <c r="O10" s="19">
        <v>28</v>
      </c>
      <c r="P10" s="19">
        <v>0.4</v>
      </c>
      <c r="Q10" s="35"/>
      <c r="R10" s="35"/>
      <c r="S10" s="35"/>
    </row>
    <row r="11" spans="1:19" ht="12.6" customHeight="1" x14ac:dyDescent="0.25">
      <c r="A11" s="104"/>
      <c r="B11" s="18">
        <v>627</v>
      </c>
      <c r="C11" s="18" t="s">
        <v>14</v>
      </c>
      <c r="D11" s="8">
        <v>200</v>
      </c>
      <c r="E11" s="8">
        <v>0.6</v>
      </c>
      <c r="F11" s="8"/>
      <c r="G11" s="8">
        <v>17.2</v>
      </c>
      <c r="H11" s="8">
        <v>80</v>
      </c>
      <c r="I11" s="7">
        <v>0.05</v>
      </c>
      <c r="J11" s="7">
        <v>20</v>
      </c>
      <c r="K11" s="7"/>
      <c r="L11" s="7">
        <v>0.4</v>
      </c>
      <c r="M11" s="7">
        <v>31</v>
      </c>
      <c r="N11" s="7">
        <v>22</v>
      </c>
      <c r="O11" s="7">
        <v>18</v>
      </c>
      <c r="P11" s="7">
        <v>4.4000000000000004</v>
      </c>
      <c r="Q11" s="35"/>
      <c r="R11" s="35"/>
      <c r="S11" s="35"/>
    </row>
    <row r="12" spans="1:19" x14ac:dyDescent="0.25">
      <c r="A12" s="104"/>
      <c r="B12" s="18"/>
      <c r="C12" s="29" t="s">
        <v>11</v>
      </c>
      <c r="D12" s="18"/>
      <c r="E12" s="18">
        <f>SUM(E10:E11)</f>
        <v>6.5</v>
      </c>
      <c r="F12" s="18">
        <f>SUM(F10:F11)</f>
        <v>6.8</v>
      </c>
      <c r="G12" s="18">
        <f>SUM(G10:G11)</f>
        <v>27.1</v>
      </c>
      <c r="H12" s="18">
        <f>SUM(H10:H11)</f>
        <v>203</v>
      </c>
      <c r="I12" s="19">
        <f>SUM(I10:I11)</f>
        <v>0.13</v>
      </c>
      <c r="J12" s="19">
        <f t="shared" ref="J12:P12" si="1">SUM(J10:J11)</f>
        <v>22.6</v>
      </c>
      <c r="K12" s="19">
        <f t="shared" si="1"/>
        <v>40</v>
      </c>
      <c r="L12" s="19">
        <f t="shared" si="1"/>
        <v>0.4</v>
      </c>
      <c r="M12" s="19">
        <f t="shared" si="1"/>
        <v>271</v>
      </c>
      <c r="N12" s="19">
        <f t="shared" si="1"/>
        <v>202</v>
      </c>
      <c r="O12" s="19">
        <f t="shared" si="1"/>
        <v>46</v>
      </c>
      <c r="P12" s="19">
        <f t="shared" si="1"/>
        <v>4.8000000000000007</v>
      </c>
      <c r="Q12" s="35"/>
      <c r="R12" s="35"/>
      <c r="S12" s="35"/>
    </row>
    <row r="13" spans="1:19" ht="12" customHeight="1" x14ac:dyDescent="0.25">
      <c r="A13" s="104"/>
      <c r="B13" s="74" t="s">
        <v>15</v>
      </c>
      <c r="C13" s="84"/>
      <c r="D13" s="84"/>
      <c r="E13" s="84"/>
      <c r="F13" s="84"/>
      <c r="G13" s="84"/>
      <c r="H13" s="84"/>
      <c r="I13" s="19"/>
      <c r="J13" s="19"/>
      <c r="K13" s="19"/>
      <c r="L13" s="19"/>
      <c r="M13" s="19"/>
      <c r="N13" s="19"/>
      <c r="O13" s="19"/>
      <c r="P13" s="19"/>
      <c r="Q13" s="35"/>
      <c r="R13" s="35"/>
      <c r="S13" s="35"/>
    </row>
    <row r="14" spans="1:19" x14ac:dyDescent="0.25">
      <c r="A14" s="104"/>
      <c r="B14" s="18">
        <v>50</v>
      </c>
      <c r="C14" s="18" t="s">
        <v>112</v>
      </c>
      <c r="D14" s="18">
        <v>100</v>
      </c>
      <c r="E14" s="18">
        <v>1.5</v>
      </c>
      <c r="F14" s="18">
        <v>3</v>
      </c>
      <c r="G14" s="18">
        <v>10.5</v>
      </c>
      <c r="H14" s="18">
        <v>74</v>
      </c>
      <c r="I14" s="19">
        <v>8.0000000000000002E-3</v>
      </c>
      <c r="J14" s="19">
        <v>3.32</v>
      </c>
      <c r="K14" s="19"/>
      <c r="L14" s="19">
        <v>0.93</v>
      </c>
      <c r="M14" s="19">
        <v>17.73</v>
      </c>
      <c r="N14" s="19">
        <v>20.309999999999999</v>
      </c>
      <c r="O14" s="19">
        <v>10.34</v>
      </c>
      <c r="P14" s="19">
        <v>0.66</v>
      </c>
      <c r="Q14" s="35"/>
      <c r="R14" s="35"/>
      <c r="S14" s="35"/>
    </row>
    <row r="15" spans="1:19" ht="15" customHeight="1" x14ac:dyDescent="0.25">
      <c r="A15" s="104"/>
      <c r="B15" s="18">
        <v>142</v>
      </c>
      <c r="C15" s="41" t="s">
        <v>113</v>
      </c>
      <c r="D15" s="24">
        <v>250</v>
      </c>
      <c r="E15" s="18">
        <v>5.6</v>
      </c>
      <c r="F15" s="18">
        <v>2.9</v>
      </c>
      <c r="G15" s="18">
        <v>17.899999999999999</v>
      </c>
      <c r="H15" s="18">
        <v>125.28</v>
      </c>
      <c r="I15" s="19">
        <v>0.15</v>
      </c>
      <c r="J15" s="19">
        <v>10.25</v>
      </c>
      <c r="K15" s="19">
        <v>101.2</v>
      </c>
      <c r="L15" s="19">
        <v>1.5</v>
      </c>
      <c r="M15" s="19">
        <v>33.25</v>
      </c>
      <c r="N15" s="19">
        <v>113</v>
      </c>
      <c r="O15" s="19">
        <v>32.25</v>
      </c>
      <c r="P15" s="19">
        <v>1.25</v>
      </c>
      <c r="Q15" s="35"/>
      <c r="R15" s="35"/>
      <c r="S15" s="35"/>
    </row>
    <row r="16" spans="1:19" x14ac:dyDescent="0.25">
      <c r="A16" s="104"/>
      <c r="B16" s="18">
        <v>214</v>
      </c>
      <c r="C16" s="18" t="s">
        <v>89</v>
      </c>
      <c r="D16" s="18">
        <v>200</v>
      </c>
      <c r="E16" s="30">
        <v>3.8</v>
      </c>
      <c r="F16" s="30">
        <v>12.4</v>
      </c>
      <c r="G16" s="30">
        <v>10.6</v>
      </c>
      <c r="H16" s="18">
        <v>168</v>
      </c>
      <c r="I16" s="19">
        <v>0.06</v>
      </c>
      <c r="J16" s="19">
        <v>32.4</v>
      </c>
      <c r="K16" s="19"/>
      <c r="L16" s="19">
        <v>1.65</v>
      </c>
      <c r="M16" s="19">
        <v>113.7</v>
      </c>
      <c r="N16" s="19">
        <v>89.25</v>
      </c>
      <c r="O16" s="19">
        <v>42.9</v>
      </c>
      <c r="P16" s="19">
        <v>2</v>
      </c>
      <c r="Q16" s="35"/>
      <c r="R16" s="35"/>
      <c r="S16" s="35"/>
    </row>
    <row r="17" spans="1:19" x14ac:dyDescent="0.25">
      <c r="A17" s="104"/>
      <c r="B17" s="18">
        <v>494</v>
      </c>
      <c r="C17" s="18" t="s">
        <v>114</v>
      </c>
      <c r="D17" s="18">
        <v>100</v>
      </c>
      <c r="E17" s="30">
        <v>18.7</v>
      </c>
      <c r="F17" s="30">
        <v>15.3</v>
      </c>
      <c r="G17" s="30">
        <v>0.6</v>
      </c>
      <c r="H17" s="18">
        <v>315</v>
      </c>
      <c r="I17" s="19">
        <v>0.04</v>
      </c>
      <c r="J17" s="19"/>
      <c r="K17" s="19">
        <v>20</v>
      </c>
      <c r="L17" s="19">
        <v>0.17</v>
      </c>
      <c r="M17" s="19">
        <v>40</v>
      </c>
      <c r="N17" s="19">
        <v>143.33000000000001</v>
      </c>
      <c r="O17" s="19">
        <v>20</v>
      </c>
      <c r="P17" s="19">
        <v>2</v>
      </c>
      <c r="Q17" s="35"/>
      <c r="R17" s="35"/>
      <c r="S17" s="35"/>
    </row>
    <row r="18" spans="1:19" x14ac:dyDescent="0.25">
      <c r="A18" s="104"/>
      <c r="B18" s="18">
        <v>518</v>
      </c>
      <c r="C18" s="18" t="s">
        <v>22</v>
      </c>
      <c r="D18" s="18">
        <v>200</v>
      </c>
      <c r="E18" s="18">
        <v>0.6</v>
      </c>
      <c r="F18" s="18"/>
      <c r="G18" s="18">
        <v>31.4</v>
      </c>
      <c r="H18" s="18">
        <v>134</v>
      </c>
      <c r="I18" s="19">
        <v>0.02</v>
      </c>
      <c r="J18" s="19">
        <v>0.8</v>
      </c>
      <c r="K18" s="19"/>
      <c r="L18" s="19">
        <v>0.2</v>
      </c>
      <c r="M18" s="19">
        <v>5.84</v>
      </c>
      <c r="N18" s="19">
        <v>46</v>
      </c>
      <c r="O18" s="19">
        <v>33</v>
      </c>
      <c r="P18" s="19">
        <v>0.96</v>
      </c>
      <c r="Q18" s="35"/>
      <c r="R18" s="35"/>
      <c r="S18" s="35"/>
    </row>
    <row r="19" spans="1:19" x14ac:dyDescent="0.25">
      <c r="A19" s="104"/>
      <c r="B19" s="18"/>
      <c r="C19" s="18" t="s">
        <v>21</v>
      </c>
      <c r="D19" s="7">
        <v>80</v>
      </c>
      <c r="E19" s="7">
        <v>6.64</v>
      </c>
      <c r="F19" s="7">
        <v>0.96</v>
      </c>
      <c r="G19" s="7">
        <v>37.28</v>
      </c>
      <c r="H19" s="7">
        <v>176</v>
      </c>
      <c r="I19" s="7">
        <v>0.04</v>
      </c>
      <c r="J19" s="7"/>
      <c r="K19" s="7"/>
      <c r="L19" s="7">
        <v>0.52</v>
      </c>
      <c r="M19" s="7">
        <v>9.1999999999999993</v>
      </c>
      <c r="N19" s="7">
        <v>34.799999999999997</v>
      </c>
      <c r="O19" s="7">
        <v>13.2</v>
      </c>
      <c r="P19" s="7">
        <v>0.44</v>
      </c>
      <c r="Q19" s="35"/>
      <c r="R19" s="35" t="s">
        <v>149</v>
      </c>
      <c r="S19" s="35"/>
    </row>
    <row r="20" spans="1:19" x14ac:dyDescent="0.25">
      <c r="A20" s="104"/>
      <c r="B20" s="18"/>
      <c r="C20" s="29" t="s">
        <v>11</v>
      </c>
      <c r="D20" s="18"/>
      <c r="E20" s="18">
        <f>SUM(E14:E19)</f>
        <v>36.839999999999996</v>
      </c>
      <c r="F20" s="18">
        <f>SUM(F14:F19)</f>
        <v>34.56</v>
      </c>
      <c r="G20" s="18">
        <f>SUM(G14:G19)</f>
        <v>108.28</v>
      </c>
      <c r="H20" s="18">
        <f>SUM(H14:H19)</f>
        <v>992.28</v>
      </c>
      <c r="I20" s="19">
        <f>SUM(I14:I19)</f>
        <v>0.318</v>
      </c>
      <c r="J20" s="19">
        <f t="shared" ref="J20:P20" si="2">SUM(J14:J19)</f>
        <v>46.769999999999996</v>
      </c>
      <c r="K20" s="19">
        <f t="shared" si="2"/>
        <v>121.2</v>
      </c>
      <c r="L20" s="19">
        <f t="shared" si="2"/>
        <v>4.9700000000000006</v>
      </c>
      <c r="M20" s="19">
        <f t="shared" si="2"/>
        <v>219.72</v>
      </c>
      <c r="N20" s="19">
        <f t="shared" si="2"/>
        <v>446.69</v>
      </c>
      <c r="O20" s="19">
        <f t="shared" si="2"/>
        <v>151.69</v>
      </c>
      <c r="P20" s="19">
        <f t="shared" si="2"/>
        <v>7.3100000000000005</v>
      </c>
      <c r="Q20" s="35"/>
      <c r="R20" s="35"/>
      <c r="S20" s="35"/>
    </row>
    <row r="21" spans="1:19" ht="12" customHeight="1" x14ac:dyDescent="0.25">
      <c r="A21" s="104"/>
      <c r="B21" s="74" t="s">
        <v>23</v>
      </c>
      <c r="C21" s="84"/>
      <c r="D21" s="84"/>
      <c r="E21" s="84"/>
      <c r="F21" s="84"/>
      <c r="G21" s="84"/>
      <c r="H21" s="84"/>
      <c r="I21" s="19"/>
      <c r="J21" s="19"/>
      <c r="K21" s="19"/>
      <c r="L21" s="19"/>
      <c r="M21" s="19"/>
      <c r="N21" s="19"/>
      <c r="O21" s="19"/>
      <c r="P21" s="19"/>
      <c r="Q21" s="35"/>
      <c r="R21" s="35"/>
      <c r="S21" s="35"/>
    </row>
    <row r="22" spans="1:19" x14ac:dyDescent="0.25">
      <c r="A22" s="104"/>
      <c r="B22" s="18">
        <v>707</v>
      </c>
      <c r="C22" s="18" t="s">
        <v>13</v>
      </c>
      <c r="D22" s="18">
        <v>200</v>
      </c>
      <c r="E22" s="18">
        <v>1</v>
      </c>
      <c r="F22" s="18"/>
      <c r="G22" s="30">
        <v>27.4</v>
      </c>
      <c r="H22" s="18">
        <v>110</v>
      </c>
      <c r="I22" s="19">
        <v>6.4000000000000001E-2</v>
      </c>
      <c r="J22" s="19">
        <v>1.2</v>
      </c>
      <c r="K22" s="19">
        <v>20</v>
      </c>
      <c r="L22" s="19"/>
      <c r="M22" s="19">
        <v>248</v>
      </c>
      <c r="N22" s="19">
        <v>190</v>
      </c>
      <c r="O22" s="19">
        <v>30</v>
      </c>
      <c r="P22" s="19">
        <v>0.2</v>
      </c>
      <c r="Q22" s="35"/>
      <c r="R22" s="35"/>
      <c r="S22" s="35"/>
    </row>
    <row r="23" spans="1:19" x14ac:dyDescent="0.25">
      <c r="A23" s="104"/>
      <c r="B23" s="18"/>
      <c r="C23" s="18" t="s">
        <v>115</v>
      </c>
      <c r="D23" s="18">
        <v>70</v>
      </c>
      <c r="E23" s="18">
        <v>3.45</v>
      </c>
      <c r="F23" s="18">
        <v>2.2000000000000002</v>
      </c>
      <c r="G23" s="18">
        <v>55.94</v>
      </c>
      <c r="H23" s="18">
        <v>219</v>
      </c>
      <c r="I23" s="19">
        <v>3.7999999999999999E-2</v>
      </c>
      <c r="J23" s="19">
        <v>8.4</v>
      </c>
      <c r="K23" s="19">
        <v>37.4</v>
      </c>
      <c r="L23" s="19">
        <v>0.34</v>
      </c>
      <c r="M23" s="19">
        <v>73.599999999999994</v>
      </c>
      <c r="N23" s="19">
        <v>90.6</v>
      </c>
      <c r="O23" s="19">
        <v>11.8</v>
      </c>
      <c r="P23" s="19">
        <v>0.71</v>
      </c>
      <c r="Q23" s="35"/>
      <c r="R23" s="35"/>
      <c r="S23" s="35"/>
    </row>
    <row r="24" spans="1:19" x14ac:dyDescent="0.25">
      <c r="A24" s="104"/>
      <c r="B24" s="18"/>
      <c r="C24" s="29" t="s">
        <v>11</v>
      </c>
      <c r="D24" s="18"/>
      <c r="E24" s="18">
        <f>E22+E23</f>
        <v>4.45</v>
      </c>
      <c r="F24" s="18">
        <f>F22+F23</f>
        <v>2.2000000000000002</v>
      </c>
      <c r="G24" s="30">
        <f>G22+G23</f>
        <v>83.34</v>
      </c>
      <c r="H24" s="18">
        <f>H22+H23</f>
        <v>329</v>
      </c>
      <c r="I24" s="19">
        <f>SUM(I22:I23)</f>
        <v>0.10200000000000001</v>
      </c>
      <c r="J24" s="19">
        <f t="shared" ref="J24:P24" si="3">SUM(J22:J23)</f>
        <v>9.6</v>
      </c>
      <c r="K24" s="19">
        <f t="shared" si="3"/>
        <v>57.4</v>
      </c>
      <c r="L24" s="19">
        <f t="shared" si="3"/>
        <v>0.34</v>
      </c>
      <c r="M24" s="19">
        <f t="shared" si="3"/>
        <v>321.60000000000002</v>
      </c>
      <c r="N24" s="19">
        <f t="shared" si="3"/>
        <v>280.60000000000002</v>
      </c>
      <c r="O24" s="19">
        <f t="shared" si="3"/>
        <v>41.8</v>
      </c>
      <c r="P24" s="19">
        <f t="shared" si="3"/>
        <v>0.90999999999999992</v>
      </c>
      <c r="Q24" s="35"/>
      <c r="R24" s="35"/>
      <c r="S24" s="35"/>
    </row>
    <row r="25" spans="1:19" ht="13.15" customHeight="1" x14ac:dyDescent="0.25">
      <c r="A25" s="104"/>
      <c r="B25" s="74" t="s">
        <v>26</v>
      </c>
      <c r="C25" s="84"/>
      <c r="D25" s="84"/>
      <c r="E25" s="84"/>
      <c r="F25" s="84"/>
      <c r="G25" s="84"/>
      <c r="H25" s="84"/>
      <c r="I25" s="19"/>
      <c r="J25" s="19"/>
      <c r="K25" s="19"/>
      <c r="L25" s="19"/>
      <c r="M25" s="19"/>
      <c r="N25" s="19"/>
      <c r="O25" s="19"/>
      <c r="P25" s="19"/>
      <c r="Q25" s="35"/>
      <c r="R25" s="35"/>
      <c r="S25" s="35"/>
    </row>
    <row r="26" spans="1:19" x14ac:dyDescent="0.25">
      <c r="A26" s="104"/>
      <c r="B26" s="18">
        <v>451</v>
      </c>
      <c r="C26" s="18" t="s">
        <v>116</v>
      </c>
      <c r="D26" s="18">
        <v>100</v>
      </c>
      <c r="E26" s="30">
        <v>13.3</v>
      </c>
      <c r="F26" s="30">
        <v>4.37</v>
      </c>
      <c r="G26" s="30">
        <v>9.3800000000000008</v>
      </c>
      <c r="H26" s="30">
        <v>130.37</v>
      </c>
      <c r="I26" s="19">
        <v>8.1000000000000003E-2</v>
      </c>
      <c r="J26" s="19">
        <v>3.48</v>
      </c>
      <c r="K26" s="19">
        <v>5.2</v>
      </c>
      <c r="L26" s="19">
        <v>0.66400000000000003</v>
      </c>
      <c r="M26" s="19">
        <v>30.36</v>
      </c>
      <c r="N26" s="19">
        <v>99.3</v>
      </c>
      <c r="O26" s="19">
        <v>29.75</v>
      </c>
      <c r="P26" s="19">
        <v>1.181</v>
      </c>
      <c r="Q26" s="35"/>
      <c r="R26" s="35"/>
      <c r="S26" s="35"/>
    </row>
    <row r="27" spans="1:19" x14ac:dyDescent="0.25">
      <c r="A27" s="104"/>
      <c r="B27" s="18">
        <v>520</v>
      </c>
      <c r="C27" s="18" t="s">
        <v>19</v>
      </c>
      <c r="D27" s="18">
        <v>200</v>
      </c>
      <c r="E27" s="30">
        <v>4</v>
      </c>
      <c r="F27" s="30">
        <v>10.199999999999999</v>
      </c>
      <c r="G27" s="30">
        <v>31.8</v>
      </c>
      <c r="H27" s="30">
        <v>242</v>
      </c>
      <c r="I27" s="19">
        <v>0.06</v>
      </c>
      <c r="J27" s="19"/>
      <c r="K27" s="19"/>
      <c r="L27" s="19">
        <v>1.95</v>
      </c>
      <c r="M27" s="19">
        <v>12</v>
      </c>
      <c r="N27" s="19">
        <v>34.5</v>
      </c>
      <c r="O27" s="19">
        <v>7.5</v>
      </c>
      <c r="P27" s="19">
        <v>0.75</v>
      </c>
      <c r="Q27" s="35"/>
      <c r="R27" s="35"/>
      <c r="S27" s="35"/>
    </row>
    <row r="28" spans="1:19" x14ac:dyDescent="0.25">
      <c r="A28" s="104"/>
      <c r="B28" s="18">
        <v>96</v>
      </c>
      <c r="C28" s="19" t="s">
        <v>9</v>
      </c>
      <c r="D28" s="8" t="s">
        <v>136</v>
      </c>
      <c r="E28" s="8">
        <v>7.5</v>
      </c>
      <c r="F28" s="8">
        <v>9.1</v>
      </c>
      <c r="G28" s="8">
        <v>50.25</v>
      </c>
      <c r="H28" s="8">
        <v>261</v>
      </c>
      <c r="I28" s="7">
        <v>7.5999999999999998E-2</v>
      </c>
      <c r="J28" s="7"/>
      <c r="K28" s="7"/>
      <c r="L28" s="7">
        <v>0.99</v>
      </c>
      <c r="M28" s="7">
        <v>18.899999999999999</v>
      </c>
      <c r="N28" s="7">
        <v>50</v>
      </c>
      <c r="O28" s="7">
        <v>9</v>
      </c>
      <c r="P28" s="7">
        <v>0.78</v>
      </c>
      <c r="Q28" s="35"/>
      <c r="R28" s="35"/>
      <c r="S28" s="35"/>
    </row>
    <row r="29" spans="1:19" x14ac:dyDescent="0.25">
      <c r="A29" s="104"/>
      <c r="B29" s="18">
        <v>685</v>
      </c>
      <c r="C29" s="19" t="s">
        <v>117</v>
      </c>
      <c r="D29" s="19">
        <v>200</v>
      </c>
      <c r="E29" s="19">
        <v>0.3</v>
      </c>
      <c r="F29" s="19"/>
      <c r="G29" s="19">
        <v>15</v>
      </c>
      <c r="H29" s="19">
        <v>60</v>
      </c>
      <c r="I29" s="19">
        <v>0.02</v>
      </c>
      <c r="J29" s="19">
        <v>0.8</v>
      </c>
      <c r="K29" s="19">
        <v>10</v>
      </c>
      <c r="L29" s="19">
        <v>0.04</v>
      </c>
      <c r="M29" s="19">
        <v>65.8</v>
      </c>
      <c r="N29" s="19">
        <v>59.2</v>
      </c>
      <c r="O29" s="19">
        <v>16.2</v>
      </c>
      <c r="P29" s="19">
        <v>2</v>
      </c>
      <c r="Q29" s="35"/>
      <c r="R29" s="35"/>
      <c r="S29" s="35"/>
    </row>
    <row r="30" spans="1:19" x14ac:dyDescent="0.25">
      <c r="A30" s="104"/>
      <c r="B30" s="18"/>
      <c r="C30" s="29" t="s">
        <v>11</v>
      </c>
      <c r="D30" s="18"/>
      <c r="E30" s="30">
        <f>SUM(E26:E29)</f>
        <v>25.1</v>
      </c>
      <c r="F30" s="30">
        <f>SUM(F26:F29)</f>
        <v>23.67</v>
      </c>
      <c r="G30" s="30">
        <f>SUM(G26:G29)</f>
        <v>106.43</v>
      </c>
      <c r="H30" s="30">
        <f>SUM(H26:H29)</f>
        <v>693.37</v>
      </c>
      <c r="I30" s="19">
        <f>SUM(I26:I29)</f>
        <v>0.23700000000000002</v>
      </c>
      <c r="J30" s="19">
        <f t="shared" ref="J30:P30" si="4">SUM(J26:J29)</f>
        <v>4.28</v>
      </c>
      <c r="K30" s="19">
        <f t="shared" si="4"/>
        <v>15.2</v>
      </c>
      <c r="L30" s="19">
        <f t="shared" si="4"/>
        <v>3.6440000000000001</v>
      </c>
      <c r="M30" s="19">
        <f t="shared" si="4"/>
        <v>127.06</v>
      </c>
      <c r="N30" s="19">
        <f t="shared" si="4"/>
        <v>243</v>
      </c>
      <c r="O30" s="19">
        <f t="shared" si="4"/>
        <v>62.45</v>
      </c>
      <c r="P30" s="19">
        <f t="shared" si="4"/>
        <v>4.7110000000000003</v>
      </c>
      <c r="Q30" s="35"/>
      <c r="R30" s="35"/>
      <c r="S30" s="35"/>
    </row>
    <row r="31" spans="1:19" ht="12.6" customHeight="1" x14ac:dyDescent="0.25">
      <c r="A31" s="104"/>
      <c r="B31" s="74" t="s">
        <v>31</v>
      </c>
      <c r="C31" s="85"/>
      <c r="D31" s="85"/>
      <c r="E31" s="85"/>
      <c r="F31" s="85"/>
      <c r="G31" s="85"/>
      <c r="H31" s="85"/>
      <c r="I31" s="19"/>
      <c r="J31" s="19"/>
      <c r="K31" s="19"/>
      <c r="L31" s="19"/>
      <c r="M31" s="19"/>
      <c r="N31" s="19"/>
      <c r="O31" s="19"/>
      <c r="P31" s="19"/>
      <c r="Q31" s="35"/>
      <c r="R31" s="35"/>
      <c r="S31" s="35"/>
    </row>
    <row r="32" spans="1:19" x14ac:dyDescent="0.25">
      <c r="A32" s="104"/>
      <c r="B32" s="18">
        <v>698</v>
      </c>
      <c r="C32" s="19" t="s">
        <v>57</v>
      </c>
      <c r="D32" s="19">
        <v>150</v>
      </c>
      <c r="E32" s="19">
        <v>2.1</v>
      </c>
      <c r="F32" s="19">
        <v>2.4</v>
      </c>
      <c r="G32" s="19">
        <v>6.8</v>
      </c>
      <c r="H32" s="19">
        <v>49.4</v>
      </c>
      <c r="I32" s="32"/>
      <c r="J32" s="32"/>
      <c r="K32" s="32">
        <v>46</v>
      </c>
      <c r="L32" s="32">
        <v>0.1</v>
      </c>
      <c r="M32" s="32">
        <v>100</v>
      </c>
      <c r="N32" s="32">
        <v>109</v>
      </c>
      <c r="O32" s="32">
        <v>10</v>
      </c>
      <c r="P32" s="32"/>
      <c r="Q32" s="35"/>
      <c r="R32" s="35"/>
      <c r="S32" s="35"/>
    </row>
    <row r="33" spans="1:19" x14ac:dyDescent="0.25">
      <c r="A33" s="104"/>
      <c r="B33" s="22"/>
      <c r="C33" s="21" t="s">
        <v>11</v>
      </c>
      <c r="D33" s="23"/>
      <c r="E33" s="19">
        <f>SUM(E32)</f>
        <v>2.1</v>
      </c>
      <c r="F33" s="19">
        <f>SUM(F32)</f>
        <v>2.4</v>
      </c>
      <c r="G33" s="19">
        <f>SUM(G32)</f>
        <v>6.8</v>
      </c>
      <c r="H33" s="19">
        <f>SUM(H32)</f>
        <v>49.4</v>
      </c>
      <c r="I33" s="32"/>
      <c r="J33" s="32"/>
      <c r="K33" s="32">
        <v>46</v>
      </c>
      <c r="L33" s="32">
        <v>0.1</v>
      </c>
      <c r="M33" s="32">
        <v>100</v>
      </c>
      <c r="N33" s="32">
        <v>109</v>
      </c>
      <c r="O33" s="32">
        <v>10</v>
      </c>
      <c r="P33" s="32"/>
      <c r="Q33" s="35"/>
      <c r="R33" s="35"/>
      <c r="S33" s="35"/>
    </row>
    <row r="34" spans="1:19" x14ac:dyDescent="0.25">
      <c r="A34" s="105"/>
      <c r="B34" s="22"/>
      <c r="C34" s="21" t="s">
        <v>33</v>
      </c>
      <c r="D34" s="23"/>
      <c r="E34" s="19">
        <f>E8+E12+E20+E24+E30+E33</f>
        <v>102.99000000000001</v>
      </c>
      <c r="F34" s="19">
        <f>F8+F12+F20+F24+F30+F33</f>
        <v>102.25</v>
      </c>
      <c r="G34" s="19">
        <f>G8+G12+G20+G24+G30+G33</f>
        <v>461.56000000000006</v>
      </c>
      <c r="H34" s="19">
        <f>H8+H12+H20+H24+H30+H33</f>
        <v>3033.89</v>
      </c>
      <c r="I34" s="19">
        <f>I8+I12+I20+I24+I30+I33</f>
        <v>1.07</v>
      </c>
      <c r="J34" s="19">
        <f t="shared" ref="J34:P34" si="5">J8+J12+J20+J24+J30+J33</f>
        <v>86.16</v>
      </c>
      <c r="K34" s="19">
        <f t="shared" si="5"/>
        <v>384.7</v>
      </c>
      <c r="L34" s="19">
        <f t="shared" si="5"/>
        <v>11.454000000000001</v>
      </c>
      <c r="M34" s="19">
        <f t="shared" si="5"/>
        <v>1637.4099999999999</v>
      </c>
      <c r="N34" s="19">
        <f t="shared" si="5"/>
        <v>1866.1399999999999</v>
      </c>
      <c r="O34" s="19">
        <f t="shared" si="5"/>
        <v>413</v>
      </c>
      <c r="P34" s="19">
        <f t="shared" si="5"/>
        <v>23.871000000000002</v>
      </c>
      <c r="Q34" s="35"/>
      <c r="R34" s="35"/>
      <c r="S34" s="35"/>
    </row>
    <row r="35" spans="1:19" x14ac:dyDescent="0.25"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</sheetData>
  <mergeCells count="17">
    <mergeCell ref="I1:L1"/>
    <mergeCell ref="M1:P1"/>
    <mergeCell ref="I2:I3"/>
    <mergeCell ref="J2:J3"/>
    <mergeCell ref="K2:K3"/>
    <mergeCell ref="L2:L3"/>
    <mergeCell ref="M2:M3"/>
    <mergeCell ref="N2:N3"/>
    <mergeCell ref="O2:O3"/>
    <mergeCell ref="P2:P3"/>
    <mergeCell ref="A2:A34"/>
    <mergeCell ref="B2:H3"/>
    <mergeCell ref="B9:H9"/>
    <mergeCell ref="B13:H13"/>
    <mergeCell ref="B21:H21"/>
    <mergeCell ref="B25:H25"/>
    <mergeCell ref="B31:H31"/>
  </mergeCells>
  <pageMargins left="0.25" right="0.25" top="0.75" bottom="0.75" header="0.3" footer="0.3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zoomScale="78" zoomScaleNormal="78" workbookViewId="0">
      <selection activeCell="D20" sqref="D20:P20"/>
    </sheetView>
  </sheetViews>
  <sheetFormatPr defaultRowHeight="15" x14ac:dyDescent="0.25"/>
  <cols>
    <col min="1" max="1" width="5.7109375" customWidth="1"/>
    <col min="2" max="2" width="6.42578125" customWidth="1"/>
    <col min="3" max="3" width="39.7109375" customWidth="1"/>
    <col min="4" max="4" width="7.85546875" customWidth="1"/>
    <col min="5" max="5" width="6.5703125" customWidth="1"/>
    <col min="6" max="6" width="6" customWidth="1"/>
    <col min="7" max="7" width="6.5703125" customWidth="1"/>
    <col min="8" max="8" width="8.42578125" customWidth="1"/>
    <col min="9" max="9" width="6.5703125" customWidth="1"/>
    <col min="10" max="11" width="6.28515625" customWidth="1"/>
    <col min="12" max="12" width="5.7109375" customWidth="1"/>
    <col min="13" max="13" width="7.28515625" customWidth="1"/>
    <col min="14" max="14" width="6.85546875" customWidth="1"/>
    <col min="15" max="15" width="6.7109375" customWidth="1"/>
    <col min="16" max="16" width="7.28515625" customWidth="1"/>
  </cols>
  <sheetData>
    <row r="1" spans="1:16" ht="40.9" customHeight="1" x14ac:dyDescent="0.25">
      <c r="A1" s="16" t="s">
        <v>156</v>
      </c>
      <c r="B1" s="16" t="s">
        <v>171</v>
      </c>
      <c r="C1" s="17" t="s">
        <v>2</v>
      </c>
      <c r="D1" s="27" t="s">
        <v>162</v>
      </c>
      <c r="E1" s="27" t="s">
        <v>3</v>
      </c>
      <c r="F1" s="27" t="s">
        <v>4</v>
      </c>
      <c r="G1" s="27" t="s">
        <v>167</v>
      </c>
      <c r="H1" s="27" t="s">
        <v>178</v>
      </c>
      <c r="I1" s="71" t="s">
        <v>146</v>
      </c>
      <c r="J1" s="72"/>
      <c r="K1" s="72"/>
      <c r="L1" s="73"/>
      <c r="M1" s="71" t="s">
        <v>147</v>
      </c>
      <c r="N1" s="72"/>
      <c r="O1" s="72"/>
      <c r="P1" s="73"/>
    </row>
    <row r="2" spans="1:16" ht="12" customHeight="1" x14ac:dyDescent="0.25">
      <c r="A2" s="86" t="s">
        <v>118</v>
      </c>
      <c r="B2" s="78" t="s">
        <v>6</v>
      </c>
      <c r="C2" s="89"/>
      <c r="D2" s="89"/>
      <c r="E2" s="89"/>
      <c r="F2" s="89"/>
      <c r="G2" s="89"/>
      <c r="H2" s="90"/>
      <c r="I2" s="94" t="s">
        <v>138</v>
      </c>
      <c r="J2" s="94" t="s">
        <v>139</v>
      </c>
      <c r="K2" s="94" t="s">
        <v>140</v>
      </c>
      <c r="L2" s="94" t="s">
        <v>141</v>
      </c>
      <c r="M2" s="94" t="s">
        <v>142</v>
      </c>
      <c r="N2" s="94" t="s">
        <v>143</v>
      </c>
      <c r="O2" s="94" t="s">
        <v>144</v>
      </c>
      <c r="P2" s="94" t="s">
        <v>145</v>
      </c>
    </row>
    <row r="3" spans="1:16" ht="12" hidden="1" customHeight="1" x14ac:dyDescent="0.25">
      <c r="A3" s="106"/>
      <c r="B3" s="91"/>
      <c r="C3" s="92"/>
      <c r="D3" s="92"/>
      <c r="E3" s="92"/>
      <c r="F3" s="92"/>
      <c r="G3" s="92"/>
      <c r="H3" s="93"/>
      <c r="I3" s="95"/>
      <c r="J3" s="95"/>
      <c r="K3" s="95"/>
      <c r="L3" s="95"/>
      <c r="M3" s="95"/>
      <c r="N3" s="95"/>
      <c r="O3" s="95"/>
      <c r="P3" s="95"/>
    </row>
    <row r="4" spans="1:16" ht="13.15" customHeight="1" x14ac:dyDescent="0.25">
      <c r="A4" s="106"/>
      <c r="B4" s="18">
        <v>366</v>
      </c>
      <c r="C4" s="18" t="s">
        <v>73</v>
      </c>
      <c r="D4" s="24">
        <v>200</v>
      </c>
      <c r="E4" s="28">
        <v>30</v>
      </c>
      <c r="F4" s="28">
        <v>26.6</v>
      </c>
      <c r="G4" s="28">
        <v>64.599999999999994</v>
      </c>
      <c r="H4" s="28">
        <v>393.75</v>
      </c>
      <c r="I4" s="19">
        <v>5.6000000000000001E-2</v>
      </c>
      <c r="J4" s="19">
        <v>1.7</v>
      </c>
      <c r="K4" s="19">
        <v>61.8</v>
      </c>
      <c r="L4" s="19">
        <v>0.49</v>
      </c>
      <c r="M4" s="19">
        <v>136</v>
      </c>
      <c r="N4" s="19">
        <v>185.6</v>
      </c>
      <c r="O4" s="19">
        <v>26.28</v>
      </c>
      <c r="P4" s="19">
        <v>0.89</v>
      </c>
    </row>
    <row r="5" spans="1:16" ht="12.6" customHeight="1" x14ac:dyDescent="0.25">
      <c r="A5" s="106"/>
      <c r="B5" s="18">
        <v>96</v>
      </c>
      <c r="C5" s="18" t="s">
        <v>9</v>
      </c>
      <c r="D5" s="8" t="s">
        <v>136</v>
      </c>
      <c r="E5" s="8">
        <v>7.5</v>
      </c>
      <c r="F5" s="8">
        <v>9.1</v>
      </c>
      <c r="G5" s="8">
        <v>50.25</v>
      </c>
      <c r="H5" s="8">
        <v>261</v>
      </c>
      <c r="I5" s="7">
        <v>7.5999999999999998E-2</v>
      </c>
      <c r="J5" s="7"/>
      <c r="K5" s="7"/>
      <c r="L5" s="7">
        <v>0.99</v>
      </c>
      <c r="M5" s="7">
        <v>18.899999999999999</v>
      </c>
      <c r="N5" s="7">
        <v>50</v>
      </c>
      <c r="O5" s="7">
        <v>9</v>
      </c>
      <c r="P5" s="7">
        <v>0.78</v>
      </c>
    </row>
    <row r="6" spans="1:16" ht="11.45" customHeight="1" x14ac:dyDescent="0.25">
      <c r="A6" s="106"/>
      <c r="B6" s="19"/>
      <c r="C6" s="19" t="s">
        <v>8</v>
      </c>
      <c r="D6" s="20">
        <v>30</v>
      </c>
      <c r="E6" s="20">
        <v>7.6</v>
      </c>
      <c r="F6" s="20">
        <v>7.6</v>
      </c>
      <c r="G6" s="20">
        <v>9.6999999999999993</v>
      </c>
      <c r="H6" s="20">
        <v>120</v>
      </c>
      <c r="I6" s="19">
        <v>1.2E-2</v>
      </c>
      <c r="J6" s="19">
        <v>0.21</v>
      </c>
      <c r="K6" s="19">
        <v>86.4</v>
      </c>
      <c r="L6" s="19">
        <v>0.15</v>
      </c>
      <c r="M6" s="19">
        <v>264</v>
      </c>
      <c r="N6" s="19">
        <v>150</v>
      </c>
      <c r="O6" s="19">
        <v>10.5</v>
      </c>
      <c r="P6" s="19">
        <v>0.3</v>
      </c>
    </row>
    <row r="7" spans="1:16" ht="12" customHeight="1" x14ac:dyDescent="0.25">
      <c r="A7" s="106"/>
      <c r="B7" s="18">
        <v>693</v>
      </c>
      <c r="C7" s="18" t="s">
        <v>10</v>
      </c>
      <c r="D7" s="24">
        <v>200</v>
      </c>
      <c r="E7" s="28">
        <v>4.9000000000000004</v>
      </c>
      <c r="F7" s="28">
        <v>5</v>
      </c>
      <c r="G7" s="28">
        <v>32.5</v>
      </c>
      <c r="H7" s="28">
        <v>190</v>
      </c>
      <c r="I7" s="19">
        <v>0.02</v>
      </c>
      <c r="J7" s="19">
        <v>1.33</v>
      </c>
      <c r="K7" s="19"/>
      <c r="L7" s="19"/>
      <c r="M7" s="19">
        <v>133.33000000000001</v>
      </c>
      <c r="N7" s="19">
        <v>111.1</v>
      </c>
      <c r="O7" s="19">
        <v>25.56</v>
      </c>
      <c r="P7" s="19">
        <v>2</v>
      </c>
    </row>
    <row r="8" spans="1:16" ht="12" customHeight="1" x14ac:dyDescent="0.25">
      <c r="A8" s="106"/>
      <c r="B8" s="18"/>
      <c r="C8" s="29" t="s">
        <v>11</v>
      </c>
      <c r="D8" s="18"/>
      <c r="E8" s="28">
        <f>SUM(E4:E7)</f>
        <v>50</v>
      </c>
      <c r="F8" s="28">
        <f>SUM(F4:F7)</f>
        <v>48.300000000000004</v>
      </c>
      <c r="G8" s="28">
        <f>SUM(G4:G7)</f>
        <v>157.05000000000001</v>
      </c>
      <c r="H8" s="28">
        <f>SUM(H4:H7)</f>
        <v>964.75</v>
      </c>
      <c r="I8" s="19">
        <f>SUM(I4:I7)</f>
        <v>0.16400000000000001</v>
      </c>
      <c r="J8" s="19">
        <f t="shared" ref="J8:P8" si="0">SUM(J4:J7)</f>
        <v>3.24</v>
      </c>
      <c r="K8" s="19">
        <f t="shared" si="0"/>
        <v>148.19999999999999</v>
      </c>
      <c r="L8" s="19">
        <f t="shared" si="0"/>
        <v>1.63</v>
      </c>
      <c r="M8" s="19">
        <f t="shared" si="0"/>
        <v>552.23</v>
      </c>
      <c r="N8" s="19">
        <f t="shared" si="0"/>
        <v>496.70000000000005</v>
      </c>
      <c r="O8" s="19">
        <f t="shared" si="0"/>
        <v>71.34</v>
      </c>
      <c r="P8" s="19">
        <f t="shared" si="0"/>
        <v>3.9699999999999998</v>
      </c>
    </row>
    <row r="9" spans="1:16" ht="11.45" customHeight="1" x14ac:dyDescent="0.25">
      <c r="A9" s="106"/>
      <c r="B9" s="74" t="s">
        <v>12</v>
      </c>
      <c r="C9" s="74"/>
      <c r="D9" s="74"/>
      <c r="E9" s="74"/>
      <c r="F9" s="74"/>
      <c r="G9" s="74"/>
      <c r="H9" s="74"/>
      <c r="I9" s="19"/>
      <c r="J9" s="19"/>
      <c r="K9" s="19"/>
      <c r="L9" s="19"/>
      <c r="M9" s="19"/>
      <c r="N9" s="19"/>
      <c r="O9" s="19"/>
      <c r="P9" s="19"/>
    </row>
    <row r="10" spans="1:16" ht="13.15" customHeight="1" x14ac:dyDescent="0.25">
      <c r="A10" s="106"/>
      <c r="B10" s="18">
        <v>697</v>
      </c>
      <c r="C10" s="19" t="s">
        <v>24</v>
      </c>
      <c r="D10" s="19">
        <v>200</v>
      </c>
      <c r="E10" s="19">
        <v>5.9</v>
      </c>
      <c r="F10" s="19">
        <v>6.8</v>
      </c>
      <c r="G10" s="19">
        <v>9.9</v>
      </c>
      <c r="H10" s="19">
        <v>123</v>
      </c>
      <c r="I10" s="19">
        <v>0.08</v>
      </c>
      <c r="J10" s="19">
        <v>2.6</v>
      </c>
      <c r="K10" s="19">
        <v>40</v>
      </c>
      <c r="L10" s="19"/>
      <c r="M10" s="19">
        <v>240</v>
      </c>
      <c r="N10" s="19">
        <v>180</v>
      </c>
      <c r="O10" s="19">
        <v>28</v>
      </c>
      <c r="P10" s="19">
        <v>0.4</v>
      </c>
    </row>
    <row r="11" spans="1:16" x14ac:dyDescent="0.25">
      <c r="A11" s="106"/>
      <c r="B11" s="18">
        <v>627</v>
      </c>
      <c r="C11" s="18" t="s">
        <v>14</v>
      </c>
      <c r="D11" s="8">
        <v>200</v>
      </c>
      <c r="E11" s="8">
        <v>0.6</v>
      </c>
      <c r="F11" s="8"/>
      <c r="G11" s="8">
        <v>17.2</v>
      </c>
      <c r="H11" s="8">
        <v>80</v>
      </c>
      <c r="I11" s="7">
        <v>0.05</v>
      </c>
      <c r="J11" s="7">
        <v>20</v>
      </c>
      <c r="K11" s="7"/>
      <c r="L11" s="7">
        <v>0.4</v>
      </c>
      <c r="M11" s="7">
        <v>31</v>
      </c>
      <c r="N11" s="7">
        <v>22</v>
      </c>
      <c r="O11" s="7">
        <v>18</v>
      </c>
      <c r="P11" s="7">
        <v>4.4000000000000004</v>
      </c>
    </row>
    <row r="12" spans="1:16" ht="12" customHeight="1" x14ac:dyDescent="0.25">
      <c r="A12" s="106"/>
      <c r="B12" s="18">
        <v>707</v>
      </c>
      <c r="C12" s="18" t="s">
        <v>13</v>
      </c>
      <c r="D12" s="24">
        <v>200</v>
      </c>
      <c r="E12" s="24">
        <v>1</v>
      </c>
      <c r="F12" s="24"/>
      <c r="G12" s="24">
        <v>21.2</v>
      </c>
      <c r="H12" s="24">
        <v>88</v>
      </c>
      <c r="I12" s="19">
        <v>6.4000000000000001E-2</v>
      </c>
      <c r="J12" s="19">
        <v>1.2</v>
      </c>
      <c r="K12" s="19">
        <v>20</v>
      </c>
      <c r="L12" s="19"/>
      <c r="M12" s="19">
        <v>248</v>
      </c>
      <c r="N12" s="19">
        <v>190</v>
      </c>
      <c r="O12" s="19">
        <v>30</v>
      </c>
      <c r="P12" s="19">
        <v>0.2</v>
      </c>
    </row>
    <row r="13" spans="1:16" ht="12.6" customHeight="1" x14ac:dyDescent="0.25">
      <c r="A13" s="106"/>
      <c r="B13" s="18"/>
      <c r="C13" s="29" t="s">
        <v>11</v>
      </c>
      <c r="D13" s="18"/>
      <c r="E13" s="18">
        <f>SUM(E10:E12)</f>
        <v>7.5</v>
      </c>
      <c r="F13" s="18">
        <f>SUM(F10:F12)</f>
        <v>6.8</v>
      </c>
      <c r="G13" s="18">
        <f>SUM(G10:G12)</f>
        <v>48.3</v>
      </c>
      <c r="H13" s="18">
        <f>SUM(H10:H12)</f>
        <v>291</v>
      </c>
      <c r="I13" s="19">
        <f>SUM(I10:I12)</f>
        <v>0.19400000000000001</v>
      </c>
      <c r="J13" s="19">
        <f t="shared" ref="J13:P13" si="1">SUM(J10:J12)</f>
        <v>23.8</v>
      </c>
      <c r="K13" s="19">
        <f t="shared" si="1"/>
        <v>60</v>
      </c>
      <c r="L13" s="19">
        <f t="shared" si="1"/>
        <v>0.4</v>
      </c>
      <c r="M13" s="19">
        <f t="shared" si="1"/>
        <v>519</v>
      </c>
      <c r="N13" s="19">
        <f t="shared" si="1"/>
        <v>392</v>
      </c>
      <c r="O13" s="19">
        <f t="shared" si="1"/>
        <v>76</v>
      </c>
      <c r="P13" s="19">
        <f t="shared" si="1"/>
        <v>5.0000000000000009</v>
      </c>
    </row>
    <row r="14" spans="1:16" ht="12" customHeight="1" x14ac:dyDescent="0.25">
      <c r="A14" s="106"/>
      <c r="B14" s="74" t="s">
        <v>15</v>
      </c>
      <c r="C14" s="74"/>
      <c r="D14" s="74"/>
      <c r="E14" s="74"/>
      <c r="F14" s="74"/>
      <c r="G14" s="74"/>
      <c r="H14" s="74"/>
      <c r="I14" s="19"/>
      <c r="J14" s="19"/>
      <c r="K14" s="19"/>
      <c r="L14" s="19"/>
      <c r="M14" s="19"/>
      <c r="N14" s="19"/>
      <c r="O14" s="19"/>
      <c r="P14" s="19"/>
    </row>
    <row r="15" spans="1:16" ht="12" customHeight="1" x14ac:dyDescent="0.25">
      <c r="A15" s="106"/>
      <c r="B15" s="18">
        <v>20</v>
      </c>
      <c r="C15" s="18" t="s">
        <v>119</v>
      </c>
      <c r="D15" s="18">
        <v>100</v>
      </c>
      <c r="E15" s="18">
        <v>1.3</v>
      </c>
      <c r="F15" s="18">
        <v>3.1</v>
      </c>
      <c r="G15" s="18">
        <v>9.1</v>
      </c>
      <c r="H15" s="18">
        <v>70</v>
      </c>
      <c r="I15" s="19">
        <v>9.6000000000000002E-2</v>
      </c>
      <c r="J15" s="19"/>
      <c r="K15" s="19"/>
      <c r="L15" s="19">
        <v>0.79</v>
      </c>
      <c r="M15" s="19">
        <v>73</v>
      </c>
      <c r="N15" s="19">
        <v>91</v>
      </c>
      <c r="O15" s="19">
        <v>51</v>
      </c>
      <c r="P15" s="19">
        <v>2.99</v>
      </c>
    </row>
    <row r="16" spans="1:16" ht="12.6" customHeight="1" x14ac:dyDescent="0.25">
      <c r="A16" s="106"/>
      <c r="B16" s="18">
        <v>132</v>
      </c>
      <c r="C16" s="18" t="s">
        <v>120</v>
      </c>
      <c r="D16" s="24">
        <v>250</v>
      </c>
      <c r="E16" s="18">
        <v>9.36</v>
      </c>
      <c r="F16" s="18">
        <v>7.04</v>
      </c>
      <c r="G16" s="18">
        <v>19.5</v>
      </c>
      <c r="H16" s="18">
        <v>183.2</v>
      </c>
      <c r="I16" s="19">
        <v>0.15</v>
      </c>
      <c r="J16" s="19">
        <v>14.3</v>
      </c>
      <c r="K16" s="19"/>
      <c r="L16" s="19">
        <v>2.4300000000000002</v>
      </c>
      <c r="M16" s="19">
        <v>16.55</v>
      </c>
      <c r="N16" s="19">
        <v>34.950000000000003</v>
      </c>
      <c r="O16" s="19">
        <v>28</v>
      </c>
      <c r="P16" s="19">
        <v>1.03</v>
      </c>
    </row>
    <row r="17" spans="1:16" ht="12.6" customHeight="1" x14ac:dyDescent="0.25">
      <c r="A17" s="106"/>
      <c r="B17" s="18">
        <v>462</v>
      </c>
      <c r="C17" s="18" t="s">
        <v>51</v>
      </c>
      <c r="D17" s="24">
        <v>100</v>
      </c>
      <c r="E17" s="18">
        <v>23.1</v>
      </c>
      <c r="F17" s="18">
        <v>27.5</v>
      </c>
      <c r="G17" s="18">
        <v>24.3</v>
      </c>
      <c r="H17" s="18">
        <v>424</v>
      </c>
      <c r="I17" s="19">
        <v>0.03</v>
      </c>
      <c r="J17" s="19">
        <v>0.01</v>
      </c>
      <c r="K17" s="19">
        <v>10.1</v>
      </c>
      <c r="L17" s="19">
        <v>1.78</v>
      </c>
      <c r="M17" s="19">
        <v>30.01</v>
      </c>
      <c r="N17" s="19">
        <v>102.62</v>
      </c>
      <c r="O17" s="19">
        <v>30.41</v>
      </c>
      <c r="P17" s="19">
        <v>1.5</v>
      </c>
    </row>
    <row r="18" spans="1:16" ht="12" customHeight="1" x14ac:dyDescent="0.25">
      <c r="A18" s="106"/>
      <c r="B18" s="18">
        <v>520</v>
      </c>
      <c r="C18" s="18" t="s">
        <v>121</v>
      </c>
      <c r="D18" s="18">
        <v>200</v>
      </c>
      <c r="E18" s="30">
        <v>14.2</v>
      </c>
      <c r="F18" s="30">
        <v>9</v>
      </c>
      <c r="G18" s="30">
        <v>29.2</v>
      </c>
      <c r="H18" s="18">
        <v>218</v>
      </c>
      <c r="I18" s="19">
        <v>1.28</v>
      </c>
      <c r="J18" s="19">
        <v>4.16</v>
      </c>
      <c r="K18" s="19">
        <v>36.799999999999997</v>
      </c>
      <c r="L18" s="19">
        <v>0.16</v>
      </c>
      <c r="M18" s="19">
        <v>42.5</v>
      </c>
      <c r="N18" s="19">
        <v>85.5</v>
      </c>
      <c r="O18" s="19">
        <v>29.6</v>
      </c>
      <c r="P18" s="19">
        <v>0.95</v>
      </c>
    </row>
    <row r="19" spans="1:16" x14ac:dyDescent="0.25">
      <c r="A19" s="106"/>
      <c r="B19" s="18">
        <v>639</v>
      </c>
      <c r="C19" s="18" t="s">
        <v>53</v>
      </c>
      <c r="D19" s="18">
        <v>200</v>
      </c>
      <c r="E19" s="18">
        <v>0.12</v>
      </c>
      <c r="F19" s="18">
        <v>0.05</v>
      </c>
      <c r="G19" s="18">
        <v>25.85</v>
      </c>
      <c r="H19" s="18">
        <v>96.43</v>
      </c>
      <c r="I19" s="19">
        <v>0.01</v>
      </c>
      <c r="J19" s="19">
        <v>24</v>
      </c>
      <c r="K19" s="19"/>
      <c r="L19" s="19">
        <v>0.2</v>
      </c>
      <c r="M19" s="19">
        <v>8.1999999999999993</v>
      </c>
      <c r="N19" s="19">
        <v>9</v>
      </c>
      <c r="O19" s="19">
        <v>4.4000000000000004</v>
      </c>
      <c r="P19" s="19">
        <v>4.4000000000000004</v>
      </c>
    </row>
    <row r="20" spans="1:16" x14ac:dyDescent="0.25">
      <c r="A20" s="106"/>
      <c r="B20" s="18"/>
      <c r="C20" s="18" t="s">
        <v>21</v>
      </c>
      <c r="D20" s="7">
        <v>80</v>
      </c>
      <c r="E20" s="7">
        <v>6.64</v>
      </c>
      <c r="F20" s="7">
        <v>0.96</v>
      </c>
      <c r="G20" s="7">
        <v>37.28</v>
      </c>
      <c r="H20" s="7">
        <v>176</v>
      </c>
      <c r="I20" s="7">
        <v>0.04</v>
      </c>
      <c r="J20" s="7"/>
      <c r="K20" s="7"/>
      <c r="L20" s="7">
        <v>0.52</v>
      </c>
      <c r="M20" s="7">
        <v>9.1999999999999993</v>
      </c>
      <c r="N20" s="7">
        <v>34.799999999999997</v>
      </c>
      <c r="O20" s="7">
        <v>13.2</v>
      </c>
      <c r="P20" s="7">
        <v>0.44</v>
      </c>
    </row>
    <row r="21" spans="1:16" x14ac:dyDescent="0.25">
      <c r="A21" s="106"/>
      <c r="B21" s="18"/>
      <c r="C21" s="29" t="s">
        <v>11</v>
      </c>
      <c r="D21" s="18"/>
      <c r="E21" s="18">
        <f>SUM(E15:E20)</f>
        <v>54.720000000000006</v>
      </c>
      <c r="F21" s="18">
        <f>SUM(F15:F20)</f>
        <v>47.65</v>
      </c>
      <c r="G21" s="18">
        <f>SUM(G15:G20)</f>
        <v>145.23000000000002</v>
      </c>
      <c r="H21" s="18">
        <f>SUM(H15:H20)</f>
        <v>1167.6300000000001</v>
      </c>
      <c r="I21" s="19">
        <f>SUM(I15:I20)</f>
        <v>1.6060000000000001</v>
      </c>
      <c r="J21" s="19">
        <f t="shared" ref="J21:P21" si="2">SUM(J15:J20)</f>
        <v>42.47</v>
      </c>
      <c r="K21" s="19">
        <f t="shared" si="2"/>
        <v>46.9</v>
      </c>
      <c r="L21" s="19">
        <f t="shared" si="2"/>
        <v>5.8800000000000008</v>
      </c>
      <c r="M21" s="19">
        <f t="shared" si="2"/>
        <v>179.45999999999998</v>
      </c>
      <c r="N21" s="19">
        <f t="shared" si="2"/>
        <v>357.87</v>
      </c>
      <c r="O21" s="19">
        <f t="shared" si="2"/>
        <v>156.60999999999999</v>
      </c>
      <c r="P21" s="19">
        <f t="shared" si="2"/>
        <v>11.31</v>
      </c>
    </row>
    <row r="22" spans="1:16" ht="11.45" customHeight="1" x14ac:dyDescent="0.25">
      <c r="A22" s="106"/>
      <c r="B22" s="74" t="s">
        <v>23</v>
      </c>
      <c r="C22" s="74"/>
      <c r="D22" s="74"/>
      <c r="E22" s="74"/>
      <c r="F22" s="74"/>
      <c r="G22" s="74"/>
      <c r="H22" s="74"/>
      <c r="I22" s="19"/>
      <c r="J22" s="19"/>
      <c r="K22" s="19"/>
      <c r="L22" s="19"/>
      <c r="M22" s="19"/>
      <c r="N22" s="19"/>
      <c r="O22" s="19"/>
      <c r="P22" s="19"/>
    </row>
    <row r="23" spans="1:16" ht="11.45" customHeight="1" x14ac:dyDescent="0.25">
      <c r="A23" s="106"/>
      <c r="B23" s="18">
        <v>697</v>
      </c>
      <c r="C23" s="18" t="s">
        <v>24</v>
      </c>
      <c r="D23" s="18">
        <v>200</v>
      </c>
      <c r="E23" s="18">
        <v>5.9</v>
      </c>
      <c r="F23" s="18">
        <v>6.8</v>
      </c>
      <c r="G23" s="30">
        <v>9.9</v>
      </c>
      <c r="H23" s="18">
        <v>123</v>
      </c>
      <c r="I23" s="19">
        <v>0.08</v>
      </c>
      <c r="J23" s="19">
        <v>2.6</v>
      </c>
      <c r="K23" s="19">
        <v>40</v>
      </c>
      <c r="L23" s="19"/>
      <c r="M23" s="19">
        <v>240</v>
      </c>
      <c r="N23" s="19">
        <v>180</v>
      </c>
      <c r="O23" s="19">
        <v>28</v>
      </c>
      <c r="P23" s="19">
        <v>0.4</v>
      </c>
    </row>
    <row r="24" spans="1:16" x14ac:dyDescent="0.25">
      <c r="A24" s="106"/>
      <c r="B24" s="18"/>
      <c r="C24" s="18" t="s">
        <v>54</v>
      </c>
      <c r="D24" s="18">
        <v>70</v>
      </c>
      <c r="E24" s="18">
        <v>3.9</v>
      </c>
      <c r="F24" s="18">
        <v>4.05</v>
      </c>
      <c r="G24" s="18">
        <v>38.1</v>
      </c>
      <c r="H24" s="18">
        <v>203</v>
      </c>
      <c r="I24" s="19">
        <v>0.08</v>
      </c>
      <c r="J24" s="19">
        <v>0.13</v>
      </c>
      <c r="K24" s="19">
        <v>3</v>
      </c>
      <c r="L24" s="19">
        <v>0.72</v>
      </c>
      <c r="M24" s="19">
        <v>30.2</v>
      </c>
      <c r="N24" s="19">
        <v>51.7</v>
      </c>
      <c r="O24" s="19">
        <v>18.3</v>
      </c>
      <c r="P24" s="19">
        <v>0.73</v>
      </c>
    </row>
    <row r="25" spans="1:16" x14ac:dyDescent="0.25">
      <c r="A25" s="106"/>
      <c r="B25" s="18"/>
      <c r="C25" s="29" t="s">
        <v>11</v>
      </c>
      <c r="D25" s="18"/>
      <c r="E25" s="18">
        <f>E23+E24</f>
        <v>9.8000000000000007</v>
      </c>
      <c r="F25" s="18">
        <f>F23+F24</f>
        <v>10.85</v>
      </c>
      <c r="G25" s="30">
        <f>G23+G24</f>
        <v>48</v>
      </c>
      <c r="H25" s="18">
        <f>H23+H24</f>
        <v>326</v>
      </c>
      <c r="I25" s="19">
        <f>SUM(I23:I24)</f>
        <v>0.16</v>
      </c>
      <c r="J25" s="19">
        <f t="shared" ref="J25:P25" si="3">SUM(J23:J24)</f>
        <v>2.73</v>
      </c>
      <c r="K25" s="19">
        <f t="shared" si="3"/>
        <v>43</v>
      </c>
      <c r="L25" s="19">
        <f t="shared" si="3"/>
        <v>0.72</v>
      </c>
      <c r="M25" s="19">
        <f t="shared" si="3"/>
        <v>270.2</v>
      </c>
      <c r="N25" s="19">
        <f t="shared" si="3"/>
        <v>231.7</v>
      </c>
      <c r="O25" s="19">
        <f t="shared" si="3"/>
        <v>46.3</v>
      </c>
      <c r="P25" s="19">
        <f t="shared" si="3"/>
        <v>1.1299999999999999</v>
      </c>
    </row>
    <row r="26" spans="1:16" ht="12.6" customHeight="1" x14ac:dyDescent="0.25">
      <c r="A26" s="106"/>
      <c r="B26" s="74" t="s">
        <v>26</v>
      </c>
      <c r="C26" s="74"/>
      <c r="D26" s="74"/>
      <c r="E26" s="74"/>
      <c r="F26" s="74"/>
      <c r="G26" s="74"/>
      <c r="H26" s="74"/>
      <c r="I26" s="19"/>
      <c r="J26" s="19"/>
      <c r="K26" s="19"/>
      <c r="L26" s="19"/>
      <c r="M26" s="19"/>
      <c r="N26" s="19"/>
      <c r="O26" s="19"/>
      <c r="P26" s="19"/>
    </row>
    <row r="27" spans="1:16" ht="13.15" customHeight="1" x14ac:dyDescent="0.25">
      <c r="A27" s="106"/>
      <c r="B27" s="18">
        <v>388</v>
      </c>
      <c r="C27" s="18" t="s">
        <v>122</v>
      </c>
      <c r="D27" s="18">
        <v>100</v>
      </c>
      <c r="E27" s="30">
        <v>13</v>
      </c>
      <c r="F27" s="30">
        <v>4.0999999999999996</v>
      </c>
      <c r="G27" s="30">
        <v>11.3</v>
      </c>
      <c r="H27" s="30">
        <v>128</v>
      </c>
      <c r="I27" s="19">
        <v>1.24</v>
      </c>
      <c r="J27" s="19">
        <v>0.6</v>
      </c>
      <c r="K27" s="19">
        <v>17.3</v>
      </c>
      <c r="L27" s="19">
        <v>0.88</v>
      </c>
      <c r="M27" s="19">
        <v>76.900000000000006</v>
      </c>
      <c r="N27" s="19">
        <v>243.7</v>
      </c>
      <c r="O27" s="19">
        <v>37.200000000000003</v>
      </c>
      <c r="P27" s="19">
        <v>1.07</v>
      </c>
    </row>
    <row r="28" spans="1:16" x14ac:dyDescent="0.25">
      <c r="A28" s="106"/>
      <c r="B28" s="18">
        <v>249</v>
      </c>
      <c r="C28" s="18" t="s">
        <v>123</v>
      </c>
      <c r="D28" s="18">
        <v>200</v>
      </c>
      <c r="E28" s="30">
        <v>4.8</v>
      </c>
      <c r="F28" s="30">
        <v>8</v>
      </c>
      <c r="G28" s="30">
        <v>49</v>
      </c>
      <c r="H28" s="30">
        <v>242</v>
      </c>
      <c r="I28" s="19">
        <v>0.03</v>
      </c>
      <c r="J28" s="19"/>
      <c r="K28" s="19">
        <v>27</v>
      </c>
      <c r="L28" s="19">
        <v>0.6</v>
      </c>
      <c r="M28" s="19">
        <v>2.61</v>
      </c>
      <c r="N28" s="19">
        <v>61.5</v>
      </c>
      <c r="O28" s="19">
        <v>19.010000000000002</v>
      </c>
      <c r="P28" s="19">
        <v>0.53</v>
      </c>
    </row>
    <row r="29" spans="1:16" ht="13.15" customHeight="1" x14ac:dyDescent="0.25">
      <c r="A29" s="106"/>
      <c r="B29" s="18">
        <v>96</v>
      </c>
      <c r="C29" s="19" t="s">
        <v>9</v>
      </c>
      <c r="D29" s="8" t="s">
        <v>136</v>
      </c>
      <c r="E29" s="8">
        <v>7.5</v>
      </c>
      <c r="F29" s="8">
        <v>9.1</v>
      </c>
      <c r="G29" s="8">
        <v>50.25</v>
      </c>
      <c r="H29" s="8">
        <v>261</v>
      </c>
      <c r="I29" s="7">
        <v>7.5999999999999998E-2</v>
      </c>
      <c r="J29" s="7"/>
      <c r="K29" s="7"/>
      <c r="L29" s="7">
        <v>0.99</v>
      </c>
      <c r="M29" s="7">
        <v>18.899999999999999</v>
      </c>
      <c r="N29" s="7">
        <v>50</v>
      </c>
      <c r="O29" s="7">
        <v>9</v>
      </c>
      <c r="P29" s="7">
        <v>0.78</v>
      </c>
    </row>
    <row r="30" spans="1:16" ht="13.15" customHeight="1" x14ac:dyDescent="0.25">
      <c r="A30" s="106"/>
      <c r="B30" s="18">
        <v>685</v>
      </c>
      <c r="C30" s="19" t="s">
        <v>44</v>
      </c>
      <c r="D30" s="19">
        <v>200</v>
      </c>
      <c r="E30" s="19">
        <v>0.2</v>
      </c>
      <c r="F30" s="19"/>
      <c r="G30" s="19">
        <v>15</v>
      </c>
      <c r="H30" s="19">
        <v>60</v>
      </c>
      <c r="I30" s="19"/>
      <c r="J30" s="19">
        <v>0.27</v>
      </c>
      <c r="K30" s="19"/>
      <c r="L30" s="19"/>
      <c r="M30" s="19">
        <v>13.6</v>
      </c>
      <c r="N30" s="19">
        <v>22.13</v>
      </c>
      <c r="O30" s="19">
        <v>11.73</v>
      </c>
      <c r="P30" s="19">
        <v>2.13</v>
      </c>
    </row>
    <row r="31" spans="1:16" ht="13.15" customHeight="1" x14ac:dyDescent="0.25">
      <c r="A31" s="106"/>
      <c r="B31" s="21"/>
      <c r="C31" s="19" t="s">
        <v>124</v>
      </c>
      <c r="D31" s="19">
        <v>50</v>
      </c>
      <c r="E31" s="19">
        <v>0.4</v>
      </c>
      <c r="F31" s="19"/>
      <c r="G31" s="19">
        <v>39.25</v>
      </c>
      <c r="H31" s="19">
        <v>152</v>
      </c>
      <c r="I31" s="19"/>
      <c r="J31" s="19"/>
      <c r="K31" s="19"/>
      <c r="L31" s="19"/>
      <c r="M31" s="19">
        <v>12.5</v>
      </c>
      <c r="N31" s="19">
        <v>6</v>
      </c>
      <c r="O31" s="19">
        <v>3</v>
      </c>
      <c r="P31" s="19">
        <v>0.7</v>
      </c>
    </row>
    <row r="32" spans="1:16" ht="13.15" customHeight="1" x14ac:dyDescent="0.25">
      <c r="A32" s="106"/>
      <c r="B32" s="18"/>
      <c r="C32" s="29" t="s">
        <v>11</v>
      </c>
      <c r="D32" s="18"/>
      <c r="E32" s="30">
        <f>SUM(E27:E31)</f>
        <v>25.9</v>
      </c>
      <c r="F32" s="30">
        <f>SUM(F27:F31)</f>
        <v>21.2</v>
      </c>
      <c r="G32" s="30">
        <f>SUM(G27:G31)</f>
        <v>164.8</v>
      </c>
      <c r="H32" s="30">
        <f>SUM(H27:H31)</f>
        <v>843</v>
      </c>
      <c r="I32" s="19">
        <f>I27+I28+I29+I30+I31</f>
        <v>1.3460000000000001</v>
      </c>
      <c r="J32" s="19">
        <f t="shared" ref="J32:P32" si="4">J27+J28+J29+J30+J31</f>
        <v>0.87</v>
      </c>
      <c r="K32" s="19">
        <f t="shared" si="4"/>
        <v>44.3</v>
      </c>
      <c r="L32" s="19">
        <f t="shared" si="4"/>
        <v>2.4699999999999998</v>
      </c>
      <c r="M32" s="19">
        <f t="shared" si="4"/>
        <v>124.50999999999999</v>
      </c>
      <c r="N32" s="19">
        <f t="shared" si="4"/>
        <v>383.33</v>
      </c>
      <c r="O32" s="19">
        <f t="shared" si="4"/>
        <v>79.940000000000012</v>
      </c>
      <c r="P32" s="19">
        <f t="shared" si="4"/>
        <v>5.21</v>
      </c>
    </row>
    <row r="33" spans="1:16" ht="12" customHeight="1" x14ac:dyDescent="0.25">
      <c r="A33" s="106"/>
      <c r="B33" s="74" t="s">
        <v>31</v>
      </c>
      <c r="C33" s="75"/>
      <c r="D33" s="75"/>
      <c r="E33" s="75"/>
      <c r="F33" s="75"/>
      <c r="G33" s="75"/>
      <c r="H33" s="75"/>
      <c r="I33" s="19"/>
      <c r="J33" s="19"/>
      <c r="K33" s="19"/>
      <c r="L33" s="19"/>
      <c r="M33" s="19"/>
      <c r="N33" s="19"/>
      <c r="O33" s="19"/>
      <c r="P33" s="19"/>
    </row>
    <row r="34" spans="1:16" ht="13.15" customHeight="1" x14ac:dyDescent="0.25">
      <c r="A34" s="106"/>
      <c r="B34" s="18">
        <v>698</v>
      </c>
      <c r="C34" s="19" t="s">
        <v>125</v>
      </c>
      <c r="D34" s="19">
        <v>150</v>
      </c>
      <c r="E34" s="19">
        <v>2.1</v>
      </c>
      <c r="F34" s="19">
        <v>2.4</v>
      </c>
      <c r="G34" s="19">
        <v>6.8</v>
      </c>
      <c r="H34" s="19">
        <v>50</v>
      </c>
      <c r="I34" s="19">
        <v>4.8000000000000001E-2</v>
      </c>
      <c r="J34" s="19">
        <v>0.9</v>
      </c>
      <c r="K34" s="19">
        <v>15</v>
      </c>
      <c r="L34" s="19"/>
      <c r="M34" s="19">
        <v>186</v>
      </c>
      <c r="N34" s="19">
        <v>142.5</v>
      </c>
      <c r="O34" s="19">
        <v>22.5</v>
      </c>
      <c r="P34" s="19">
        <v>0.15</v>
      </c>
    </row>
    <row r="35" spans="1:16" ht="11.45" customHeight="1" x14ac:dyDescent="0.25">
      <c r="A35" s="106"/>
      <c r="B35" s="18"/>
      <c r="C35" s="21" t="s">
        <v>11</v>
      </c>
      <c r="D35" s="19"/>
      <c r="E35" s="19">
        <f>SUM(E34)</f>
        <v>2.1</v>
      </c>
      <c r="F35" s="19">
        <f>SUM(F34)</f>
        <v>2.4</v>
      </c>
      <c r="G35" s="19">
        <f>SUM(G34)</f>
        <v>6.8</v>
      </c>
      <c r="H35" s="19">
        <f>SUM(H34)</f>
        <v>50</v>
      </c>
      <c r="I35" s="19">
        <v>4.8000000000000001E-2</v>
      </c>
      <c r="J35" s="19">
        <v>0.9</v>
      </c>
      <c r="K35" s="19">
        <v>15</v>
      </c>
      <c r="L35" s="19"/>
      <c r="M35" s="19">
        <v>186</v>
      </c>
      <c r="N35" s="19">
        <v>142.5</v>
      </c>
      <c r="O35" s="19">
        <v>22.5</v>
      </c>
      <c r="P35" s="19">
        <v>0.15</v>
      </c>
    </row>
    <row r="36" spans="1:16" ht="12" customHeight="1" x14ac:dyDescent="0.25">
      <c r="A36" s="95"/>
      <c r="B36" s="18"/>
      <c r="C36" s="21" t="s">
        <v>33</v>
      </c>
      <c r="D36" s="19"/>
      <c r="E36" s="19">
        <f>E8+E13+E21+E25+E32+E35</f>
        <v>150.01999999999998</v>
      </c>
      <c r="F36" s="19">
        <f>F8+F13+F21+F25+F32+F35</f>
        <v>137.19999999999999</v>
      </c>
      <c r="G36" s="19">
        <f>G8+G13+G21+G25+G32+G35</f>
        <v>570.18000000000006</v>
      </c>
      <c r="H36" s="19">
        <f>H8+H13+H21+H25+H32+H35</f>
        <v>3642.38</v>
      </c>
      <c r="I36" s="19">
        <f>I8+I13+I21+I25+I32+I35</f>
        <v>3.5180000000000002</v>
      </c>
      <c r="J36" s="19">
        <f t="shared" ref="J36:P36" si="5">J8+J13+J21+J25+J32+J35</f>
        <v>74.010000000000005</v>
      </c>
      <c r="K36" s="19">
        <f t="shared" si="5"/>
        <v>357.40000000000003</v>
      </c>
      <c r="L36" s="19">
        <f t="shared" si="5"/>
        <v>11.100000000000001</v>
      </c>
      <c r="M36" s="19">
        <f t="shared" si="5"/>
        <v>1831.4</v>
      </c>
      <c r="N36" s="19">
        <f t="shared" si="5"/>
        <v>2004.1000000000001</v>
      </c>
      <c r="O36" s="19">
        <f t="shared" si="5"/>
        <v>452.69</v>
      </c>
      <c r="P36" s="19">
        <f t="shared" si="5"/>
        <v>26.77</v>
      </c>
    </row>
  </sheetData>
  <mergeCells count="17">
    <mergeCell ref="A2:A36"/>
    <mergeCell ref="B2:H3"/>
    <mergeCell ref="B9:H9"/>
    <mergeCell ref="B14:H14"/>
    <mergeCell ref="B22:H22"/>
    <mergeCell ref="B26:H26"/>
    <mergeCell ref="B33:H33"/>
    <mergeCell ref="I1:L1"/>
    <mergeCell ref="M1:P1"/>
    <mergeCell ref="I2:I3"/>
    <mergeCell ref="J2:J3"/>
    <mergeCell ref="K2:K3"/>
    <mergeCell ref="L2:L3"/>
    <mergeCell ref="M2:M3"/>
    <mergeCell ref="N2:N3"/>
    <mergeCell ref="O2:O3"/>
    <mergeCell ref="P2:P3"/>
  </mergeCells>
  <pageMargins left="0.25" right="0.25" top="0.75" bottom="0.75" header="0.3" footer="0.3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zoomScale="78" zoomScaleNormal="78" workbookViewId="0">
      <selection activeCell="D19" sqref="D19:P19"/>
    </sheetView>
  </sheetViews>
  <sheetFormatPr defaultRowHeight="15" x14ac:dyDescent="0.25"/>
  <cols>
    <col min="1" max="1" width="5.85546875" customWidth="1"/>
    <col min="2" max="2" width="6.42578125" customWidth="1"/>
    <col min="3" max="3" width="45.5703125" customWidth="1"/>
    <col min="4" max="4" width="6.7109375" customWidth="1"/>
    <col min="5" max="5" width="5.7109375" customWidth="1"/>
    <col min="6" max="6" width="5.28515625" customWidth="1"/>
    <col min="7" max="7" width="6.42578125" customWidth="1"/>
    <col min="8" max="8" width="8.28515625" customWidth="1"/>
    <col min="9" max="9" width="6.5703125" customWidth="1"/>
    <col min="10" max="10" width="6.140625" customWidth="1"/>
    <col min="11" max="11" width="7" customWidth="1"/>
    <col min="12" max="12" width="6.5703125" customWidth="1"/>
    <col min="13" max="15" width="6.7109375" customWidth="1"/>
    <col min="16" max="16" width="6.140625" customWidth="1"/>
  </cols>
  <sheetData>
    <row r="1" spans="1:16" ht="54.6" customHeight="1" x14ac:dyDescent="0.25">
      <c r="A1" s="37" t="s">
        <v>179</v>
      </c>
      <c r="B1" s="37" t="s">
        <v>171</v>
      </c>
      <c r="C1" s="31" t="s">
        <v>2</v>
      </c>
      <c r="D1" s="27" t="s">
        <v>175</v>
      </c>
      <c r="E1" s="27" t="s">
        <v>163</v>
      </c>
      <c r="F1" s="27" t="s">
        <v>177</v>
      </c>
      <c r="G1" s="27" t="s">
        <v>167</v>
      </c>
      <c r="H1" s="27" t="s">
        <v>180</v>
      </c>
      <c r="I1" s="58" t="s">
        <v>146</v>
      </c>
      <c r="J1" s="59"/>
      <c r="K1" s="59"/>
      <c r="L1" s="60"/>
      <c r="M1" s="58" t="s">
        <v>147</v>
      </c>
      <c r="N1" s="59"/>
      <c r="O1" s="59"/>
      <c r="P1" s="60"/>
    </row>
    <row r="2" spans="1:16" ht="13.15" customHeight="1" x14ac:dyDescent="0.25">
      <c r="A2" s="86" t="s">
        <v>126</v>
      </c>
      <c r="B2" s="78" t="s">
        <v>6</v>
      </c>
      <c r="C2" s="89"/>
      <c r="D2" s="89"/>
      <c r="E2" s="89"/>
      <c r="F2" s="89"/>
      <c r="G2" s="89"/>
      <c r="H2" s="90"/>
      <c r="I2" s="94" t="s">
        <v>138</v>
      </c>
      <c r="J2" s="94" t="s">
        <v>139</v>
      </c>
      <c r="K2" s="94" t="s">
        <v>140</v>
      </c>
      <c r="L2" s="94" t="s">
        <v>141</v>
      </c>
      <c r="M2" s="94" t="s">
        <v>142</v>
      </c>
      <c r="N2" s="94" t="s">
        <v>143</v>
      </c>
      <c r="O2" s="94" t="s">
        <v>144</v>
      </c>
      <c r="P2" s="94" t="s">
        <v>145</v>
      </c>
    </row>
    <row r="3" spans="1:16" ht="13.5" hidden="1" customHeight="1" x14ac:dyDescent="0.25">
      <c r="A3" s="106"/>
      <c r="B3" s="91"/>
      <c r="C3" s="92"/>
      <c r="D3" s="92"/>
      <c r="E3" s="92"/>
      <c r="F3" s="92"/>
      <c r="G3" s="92"/>
      <c r="H3" s="93"/>
      <c r="I3" s="95"/>
      <c r="J3" s="95"/>
      <c r="K3" s="95"/>
      <c r="L3" s="95"/>
      <c r="M3" s="95"/>
      <c r="N3" s="95"/>
      <c r="O3" s="95"/>
      <c r="P3" s="95"/>
    </row>
    <row r="4" spans="1:16" ht="12.6" customHeight="1" x14ac:dyDescent="0.25">
      <c r="A4" s="106"/>
      <c r="B4" s="18">
        <v>302</v>
      </c>
      <c r="C4" s="18" t="s">
        <v>127</v>
      </c>
      <c r="D4" s="24">
        <v>200</v>
      </c>
      <c r="E4" s="28">
        <v>9.8000000000000007</v>
      </c>
      <c r="F4" s="28">
        <v>11.9</v>
      </c>
      <c r="G4" s="28">
        <v>33.299999999999997</v>
      </c>
      <c r="H4" s="28">
        <v>318.39999999999998</v>
      </c>
      <c r="I4" s="19">
        <v>0.16800000000000001</v>
      </c>
      <c r="J4" s="19">
        <v>0.88</v>
      </c>
      <c r="K4" s="19">
        <v>15.2</v>
      </c>
      <c r="L4" s="19">
        <v>0.34200000000000003</v>
      </c>
      <c r="M4" s="19">
        <v>186.7</v>
      </c>
      <c r="N4" s="19">
        <v>264.8</v>
      </c>
      <c r="O4" s="19">
        <v>105.16</v>
      </c>
      <c r="P4" s="19">
        <v>3.04</v>
      </c>
    </row>
    <row r="5" spans="1:16" ht="12.6" customHeight="1" x14ac:dyDescent="0.25">
      <c r="A5" s="106"/>
      <c r="B5" s="18">
        <v>96</v>
      </c>
      <c r="C5" s="18" t="s">
        <v>9</v>
      </c>
      <c r="D5" s="8" t="s">
        <v>136</v>
      </c>
      <c r="E5" s="8">
        <v>7.5</v>
      </c>
      <c r="F5" s="8">
        <v>9.1</v>
      </c>
      <c r="G5" s="8">
        <v>50.25</v>
      </c>
      <c r="H5" s="8">
        <v>261</v>
      </c>
      <c r="I5" s="7">
        <v>7.5999999999999998E-2</v>
      </c>
      <c r="J5" s="7"/>
      <c r="K5" s="7"/>
      <c r="L5" s="7">
        <v>0.99</v>
      </c>
      <c r="M5" s="7">
        <v>18.899999999999999</v>
      </c>
      <c r="N5" s="7">
        <v>50</v>
      </c>
      <c r="O5" s="7">
        <v>9</v>
      </c>
      <c r="P5" s="7">
        <v>0.78</v>
      </c>
    </row>
    <row r="6" spans="1:16" ht="12.6" customHeight="1" x14ac:dyDescent="0.25">
      <c r="A6" s="106"/>
      <c r="B6" s="18">
        <v>337</v>
      </c>
      <c r="C6" s="18" t="s">
        <v>35</v>
      </c>
      <c r="D6" s="24" t="s">
        <v>36</v>
      </c>
      <c r="E6" s="28">
        <v>5.0999999999999996</v>
      </c>
      <c r="F6" s="28">
        <v>4.5999999999999996</v>
      </c>
      <c r="G6" s="28">
        <v>0.3</v>
      </c>
      <c r="H6" s="28">
        <v>63</v>
      </c>
      <c r="I6" s="19">
        <v>0.03</v>
      </c>
      <c r="J6" s="19"/>
      <c r="K6" s="19">
        <v>100</v>
      </c>
      <c r="L6" s="19">
        <v>0.24</v>
      </c>
      <c r="M6" s="19">
        <v>22</v>
      </c>
      <c r="N6" s="19">
        <v>76.8</v>
      </c>
      <c r="O6" s="19">
        <v>4.8</v>
      </c>
      <c r="P6" s="19">
        <v>1</v>
      </c>
    </row>
    <row r="7" spans="1:16" x14ac:dyDescent="0.25">
      <c r="A7" s="106"/>
      <c r="B7" s="18">
        <v>693</v>
      </c>
      <c r="C7" s="18" t="s">
        <v>10</v>
      </c>
      <c r="D7" s="24">
        <v>200</v>
      </c>
      <c r="E7" s="28">
        <v>4.9000000000000004</v>
      </c>
      <c r="F7" s="28">
        <v>5</v>
      </c>
      <c r="G7" s="28">
        <v>32.5</v>
      </c>
      <c r="H7" s="28">
        <v>190</v>
      </c>
      <c r="I7" s="19">
        <v>0.02</v>
      </c>
      <c r="J7" s="19">
        <v>1.33</v>
      </c>
      <c r="K7" s="19"/>
      <c r="L7" s="19"/>
      <c r="M7" s="19">
        <v>133.33000000000001</v>
      </c>
      <c r="N7" s="19">
        <v>111.1</v>
      </c>
      <c r="O7" s="19">
        <v>25.56</v>
      </c>
      <c r="P7" s="19">
        <v>2</v>
      </c>
    </row>
    <row r="8" spans="1:16" ht="12.6" customHeight="1" x14ac:dyDescent="0.25">
      <c r="A8" s="106"/>
      <c r="B8" s="18"/>
      <c r="C8" s="29" t="s">
        <v>11</v>
      </c>
      <c r="D8" s="18"/>
      <c r="E8" s="28">
        <f>SUM(E4:E7)</f>
        <v>27.299999999999997</v>
      </c>
      <c r="F8" s="28">
        <f>SUM(F4:F7)</f>
        <v>30.6</v>
      </c>
      <c r="G8" s="28">
        <f>SUM(G4:G7)</f>
        <v>116.35</v>
      </c>
      <c r="H8" s="28">
        <f>SUM(H4:H7)</f>
        <v>832.4</v>
      </c>
      <c r="I8" s="19">
        <f>SUM(I4:I7)</f>
        <v>0.29400000000000004</v>
      </c>
      <c r="J8" s="19">
        <f t="shared" ref="J8:P8" si="0">SUM(J4:J7)</f>
        <v>2.21</v>
      </c>
      <c r="K8" s="19">
        <f t="shared" si="0"/>
        <v>115.2</v>
      </c>
      <c r="L8" s="19">
        <f t="shared" si="0"/>
        <v>1.5720000000000001</v>
      </c>
      <c r="M8" s="19">
        <f t="shared" si="0"/>
        <v>360.93</v>
      </c>
      <c r="N8" s="19">
        <f t="shared" si="0"/>
        <v>502.70000000000005</v>
      </c>
      <c r="O8" s="19">
        <f t="shared" si="0"/>
        <v>144.51999999999998</v>
      </c>
      <c r="P8" s="19">
        <f t="shared" si="0"/>
        <v>6.82</v>
      </c>
    </row>
    <row r="9" spans="1:16" ht="11.45" customHeight="1" x14ac:dyDescent="0.25">
      <c r="A9" s="106"/>
      <c r="B9" s="74" t="s">
        <v>12</v>
      </c>
      <c r="C9" s="74"/>
      <c r="D9" s="74"/>
      <c r="E9" s="74"/>
      <c r="F9" s="74"/>
      <c r="G9" s="74"/>
      <c r="H9" s="74"/>
      <c r="I9" s="19"/>
      <c r="J9" s="19"/>
      <c r="K9" s="19"/>
      <c r="L9" s="19"/>
      <c r="M9" s="19"/>
      <c r="N9" s="19"/>
      <c r="O9" s="19"/>
      <c r="P9" s="19"/>
    </row>
    <row r="10" spans="1:16" ht="13.9" customHeight="1" x14ac:dyDescent="0.25">
      <c r="A10" s="106"/>
      <c r="B10" s="18">
        <v>697</v>
      </c>
      <c r="C10" s="19" t="s">
        <v>24</v>
      </c>
      <c r="D10" s="19">
        <v>200</v>
      </c>
      <c r="E10" s="19">
        <v>5.9</v>
      </c>
      <c r="F10" s="19">
        <v>6.8</v>
      </c>
      <c r="G10" s="19">
        <v>9.9</v>
      </c>
      <c r="H10" s="19">
        <v>123</v>
      </c>
      <c r="I10" s="19">
        <v>0.08</v>
      </c>
      <c r="J10" s="19">
        <v>2.6</v>
      </c>
      <c r="K10" s="19">
        <v>40</v>
      </c>
      <c r="L10" s="19"/>
      <c r="M10" s="19">
        <v>240</v>
      </c>
      <c r="N10" s="19">
        <v>180</v>
      </c>
      <c r="O10" s="19">
        <v>28</v>
      </c>
      <c r="P10" s="19">
        <v>0.4</v>
      </c>
    </row>
    <row r="11" spans="1:16" x14ac:dyDescent="0.25">
      <c r="A11" s="106"/>
      <c r="B11" s="18">
        <v>627</v>
      </c>
      <c r="C11" s="18" t="s">
        <v>37</v>
      </c>
      <c r="D11" s="8">
        <v>200</v>
      </c>
      <c r="E11" s="8">
        <v>0.6</v>
      </c>
      <c r="F11" s="8"/>
      <c r="G11" s="8">
        <v>17.2</v>
      </c>
      <c r="H11" s="8">
        <v>80</v>
      </c>
      <c r="I11" s="7">
        <v>0.05</v>
      </c>
      <c r="J11" s="7">
        <v>20</v>
      </c>
      <c r="K11" s="7"/>
      <c r="L11" s="7">
        <v>0.4</v>
      </c>
      <c r="M11" s="7">
        <v>31</v>
      </c>
      <c r="N11" s="7">
        <v>22</v>
      </c>
      <c r="O11" s="7">
        <v>18</v>
      </c>
      <c r="P11" s="7">
        <v>4.4000000000000004</v>
      </c>
    </row>
    <row r="12" spans="1:16" x14ac:dyDescent="0.25">
      <c r="A12" s="106"/>
      <c r="B12" s="18"/>
      <c r="C12" s="29" t="s">
        <v>11</v>
      </c>
      <c r="D12" s="18"/>
      <c r="E12" s="18">
        <f>SUM(E10:E11)</f>
        <v>6.5</v>
      </c>
      <c r="F12" s="18">
        <f>SUM(F10:F11)</f>
        <v>6.8</v>
      </c>
      <c r="G12" s="18">
        <f>SUM(G10:G11)</f>
        <v>27.1</v>
      </c>
      <c r="H12" s="18">
        <f>SUM(H10:H11)</f>
        <v>203</v>
      </c>
      <c r="I12" s="19">
        <f>SUM(I10:I11)</f>
        <v>0.13</v>
      </c>
      <c r="J12" s="19">
        <f t="shared" ref="J12:P12" si="1">SUM(J10:J11)</f>
        <v>22.6</v>
      </c>
      <c r="K12" s="19">
        <f t="shared" si="1"/>
        <v>40</v>
      </c>
      <c r="L12" s="19">
        <f t="shared" si="1"/>
        <v>0.4</v>
      </c>
      <c r="M12" s="19">
        <f t="shared" si="1"/>
        <v>271</v>
      </c>
      <c r="N12" s="19">
        <f t="shared" si="1"/>
        <v>202</v>
      </c>
      <c r="O12" s="19">
        <f t="shared" si="1"/>
        <v>46</v>
      </c>
      <c r="P12" s="19">
        <f t="shared" si="1"/>
        <v>4.8000000000000007</v>
      </c>
    </row>
    <row r="13" spans="1:16" ht="12.6" customHeight="1" x14ac:dyDescent="0.25">
      <c r="A13" s="106"/>
      <c r="B13" s="74" t="s">
        <v>15</v>
      </c>
      <c r="C13" s="74"/>
      <c r="D13" s="74"/>
      <c r="E13" s="74"/>
      <c r="F13" s="74"/>
      <c r="G13" s="74"/>
      <c r="H13" s="74"/>
      <c r="I13" s="19"/>
      <c r="J13" s="19"/>
      <c r="K13" s="19"/>
      <c r="L13" s="19"/>
      <c r="M13" s="19"/>
      <c r="N13" s="19"/>
      <c r="O13" s="19"/>
      <c r="P13" s="19"/>
    </row>
    <row r="14" spans="1:16" ht="15.6" customHeight="1" x14ac:dyDescent="0.25">
      <c r="A14" s="106"/>
      <c r="B14" s="18">
        <v>53</v>
      </c>
      <c r="C14" s="18" t="s">
        <v>128</v>
      </c>
      <c r="D14" s="18">
        <v>100</v>
      </c>
      <c r="E14" s="18">
        <v>5.3</v>
      </c>
      <c r="F14" s="18">
        <v>4.4000000000000004</v>
      </c>
      <c r="G14" s="18">
        <v>13.1</v>
      </c>
      <c r="H14" s="18">
        <v>115</v>
      </c>
      <c r="I14" s="19">
        <v>5.2999999999999999E-2</v>
      </c>
      <c r="J14" s="19">
        <v>4.5</v>
      </c>
      <c r="K14" s="19">
        <v>73.400000000000006</v>
      </c>
      <c r="L14" s="19">
        <v>2.5129999999999999</v>
      </c>
      <c r="M14" s="19">
        <v>54.41</v>
      </c>
      <c r="N14" s="19">
        <v>190.9</v>
      </c>
      <c r="O14" s="19">
        <v>27.68</v>
      </c>
      <c r="P14" s="19">
        <v>1.349</v>
      </c>
    </row>
    <row r="15" spans="1:16" x14ac:dyDescent="0.25">
      <c r="A15" s="106"/>
      <c r="B15" s="18">
        <v>143</v>
      </c>
      <c r="C15" s="18" t="s">
        <v>129</v>
      </c>
      <c r="D15" s="24">
        <v>250</v>
      </c>
      <c r="E15" s="18">
        <v>6.62</v>
      </c>
      <c r="F15" s="18">
        <v>3.92</v>
      </c>
      <c r="G15" s="18">
        <v>20.3</v>
      </c>
      <c r="H15" s="18">
        <v>225.6</v>
      </c>
      <c r="I15" s="19">
        <v>0.04</v>
      </c>
      <c r="J15" s="19">
        <v>2</v>
      </c>
      <c r="K15" s="19">
        <v>8.25</v>
      </c>
      <c r="L15" s="19">
        <v>0.25</v>
      </c>
      <c r="M15" s="19">
        <v>16.350000000000001</v>
      </c>
      <c r="N15" s="19">
        <v>34.25</v>
      </c>
      <c r="O15" s="19">
        <v>10.5</v>
      </c>
      <c r="P15" s="19">
        <v>0.52</v>
      </c>
    </row>
    <row r="16" spans="1:16" x14ac:dyDescent="0.25">
      <c r="A16" s="106"/>
      <c r="B16" s="18">
        <v>494</v>
      </c>
      <c r="C16" s="18" t="s">
        <v>76</v>
      </c>
      <c r="D16" s="18">
        <v>100</v>
      </c>
      <c r="E16" s="30">
        <v>15.3</v>
      </c>
      <c r="F16" s="30">
        <v>5.9</v>
      </c>
      <c r="G16" s="30">
        <v>3.9</v>
      </c>
      <c r="H16" s="30">
        <v>132</v>
      </c>
      <c r="I16" s="19">
        <v>5.7000000000000002E-2</v>
      </c>
      <c r="J16" s="19">
        <v>11.64</v>
      </c>
      <c r="K16" s="19">
        <v>43.81</v>
      </c>
      <c r="L16" s="19">
        <v>1.91</v>
      </c>
      <c r="M16" s="19">
        <v>35.39</v>
      </c>
      <c r="N16" s="19">
        <v>42.85</v>
      </c>
      <c r="O16" s="19">
        <v>15.48</v>
      </c>
      <c r="P16" s="19">
        <v>0.56999999999999995</v>
      </c>
    </row>
    <row r="17" spans="1:21" x14ac:dyDescent="0.25">
      <c r="A17" s="106"/>
      <c r="B17" s="18">
        <v>534</v>
      </c>
      <c r="C17" s="18" t="s">
        <v>52</v>
      </c>
      <c r="D17" s="18">
        <v>200</v>
      </c>
      <c r="E17" s="30">
        <v>3.8</v>
      </c>
      <c r="F17" s="30">
        <v>12.4</v>
      </c>
      <c r="G17" s="30">
        <v>10.6</v>
      </c>
      <c r="H17" s="18">
        <v>168</v>
      </c>
      <c r="I17" s="19">
        <v>0.06</v>
      </c>
      <c r="J17" s="19">
        <v>32.4</v>
      </c>
      <c r="K17" s="19"/>
      <c r="L17" s="19">
        <v>1.65</v>
      </c>
      <c r="M17" s="19">
        <v>113.7</v>
      </c>
      <c r="N17" s="19">
        <v>89.25</v>
      </c>
      <c r="O17" s="19">
        <v>42.9</v>
      </c>
      <c r="P17" s="19">
        <v>2</v>
      </c>
      <c r="U17" t="s">
        <v>149</v>
      </c>
    </row>
    <row r="18" spans="1:21" x14ac:dyDescent="0.25">
      <c r="A18" s="106"/>
      <c r="B18" s="18">
        <v>518</v>
      </c>
      <c r="C18" s="18" t="s">
        <v>22</v>
      </c>
      <c r="D18" s="18">
        <v>200</v>
      </c>
      <c r="E18" s="18">
        <v>0.6</v>
      </c>
      <c r="F18" s="18"/>
      <c r="G18" s="18">
        <v>31.4</v>
      </c>
      <c r="H18" s="18">
        <v>134</v>
      </c>
      <c r="I18" s="19">
        <v>0.02</v>
      </c>
      <c r="J18" s="19">
        <v>0.8</v>
      </c>
      <c r="K18" s="19"/>
      <c r="L18" s="19">
        <v>0.2</v>
      </c>
      <c r="M18" s="19">
        <v>5.84</v>
      </c>
      <c r="N18" s="19">
        <v>46</v>
      </c>
      <c r="O18" s="19">
        <v>33</v>
      </c>
      <c r="P18" s="19">
        <v>0.96</v>
      </c>
    </row>
    <row r="19" spans="1:21" x14ac:dyDescent="0.25">
      <c r="A19" s="106"/>
      <c r="B19" s="18"/>
      <c r="C19" s="18" t="s">
        <v>21</v>
      </c>
      <c r="D19" s="7">
        <v>80</v>
      </c>
      <c r="E19" s="7">
        <v>6.64</v>
      </c>
      <c r="F19" s="7">
        <v>0.96</v>
      </c>
      <c r="G19" s="7">
        <v>37.28</v>
      </c>
      <c r="H19" s="7">
        <v>176</v>
      </c>
      <c r="I19" s="7">
        <v>0.04</v>
      </c>
      <c r="J19" s="7"/>
      <c r="K19" s="7"/>
      <c r="L19" s="7">
        <v>0.52</v>
      </c>
      <c r="M19" s="7">
        <v>9.1999999999999993</v>
      </c>
      <c r="N19" s="7">
        <v>34.799999999999997</v>
      </c>
      <c r="O19" s="7">
        <v>13.2</v>
      </c>
      <c r="P19" s="7">
        <v>0.44</v>
      </c>
    </row>
    <row r="20" spans="1:21" x14ac:dyDescent="0.25">
      <c r="A20" s="106"/>
      <c r="B20" s="18"/>
      <c r="C20" s="29" t="s">
        <v>11</v>
      </c>
      <c r="D20" s="18"/>
      <c r="E20" s="18">
        <f>SUM(E14:E19)</f>
        <v>38.26</v>
      </c>
      <c r="F20" s="18">
        <f>SUM(F14:F19)</f>
        <v>27.580000000000002</v>
      </c>
      <c r="G20" s="18">
        <f>SUM(G14:G19)</f>
        <v>116.58</v>
      </c>
      <c r="H20" s="18">
        <f>SUM(H14:H19)</f>
        <v>950.6</v>
      </c>
      <c r="I20" s="19">
        <f>SUM(I14:I19)</f>
        <v>0.26999999999999996</v>
      </c>
      <c r="J20" s="19">
        <f t="shared" ref="J20:P20" si="2">SUM(J14:J19)</f>
        <v>51.339999999999996</v>
      </c>
      <c r="K20" s="19">
        <f t="shared" si="2"/>
        <v>125.46000000000001</v>
      </c>
      <c r="L20" s="19">
        <f t="shared" si="2"/>
        <v>7.043000000000001</v>
      </c>
      <c r="M20" s="19">
        <f t="shared" si="2"/>
        <v>234.89</v>
      </c>
      <c r="N20" s="19">
        <f t="shared" si="2"/>
        <v>438.05</v>
      </c>
      <c r="O20" s="19">
        <f t="shared" si="2"/>
        <v>142.76</v>
      </c>
      <c r="P20" s="19">
        <f t="shared" si="2"/>
        <v>5.8390000000000004</v>
      </c>
    </row>
    <row r="21" spans="1:21" ht="12.6" customHeight="1" x14ac:dyDescent="0.25">
      <c r="A21" s="106"/>
      <c r="B21" s="74" t="s">
        <v>23</v>
      </c>
      <c r="C21" s="74"/>
      <c r="D21" s="74"/>
      <c r="E21" s="74"/>
      <c r="F21" s="74"/>
      <c r="G21" s="74"/>
      <c r="H21" s="74"/>
      <c r="I21" s="19"/>
      <c r="J21" s="19"/>
      <c r="K21" s="19"/>
      <c r="L21" s="19"/>
      <c r="M21" s="19"/>
      <c r="N21" s="19"/>
      <c r="O21" s="19"/>
      <c r="P21" s="19"/>
    </row>
    <row r="22" spans="1:21" ht="13.9" customHeight="1" x14ac:dyDescent="0.25">
      <c r="A22" s="106"/>
      <c r="B22" s="18">
        <v>707</v>
      </c>
      <c r="C22" s="18" t="s">
        <v>13</v>
      </c>
      <c r="D22" s="24">
        <v>200</v>
      </c>
      <c r="E22" s="24">
        <v>1</v>
      </c>
      <c r="F22" s="24"/>
      <c r="G22" s="24">
        <v>21.2</v>
      </c>
      <c r="H22" s="24">
        <v>88</v>
      </c>
      <c r="I22" s="19">
        <v>6.4000000000000001E-2</v>
      </c>
      <c r="J22" s="19">
        <v>1.2</v>
      </c>
      <c r="K22" s="19">
        <v>20</v>
      </c>
      <c r="L22" s="19"/>
      <c r="M22" s="19">
        <v>248</v>
      </c>
      <c r="N22" s="19">
        <v>190</v>
      </c>
      <c r="O22" s="19">
        <v>30</v>
      </c>
      <c r="P22" s="19">
        <v>0.2</v>
      </c>
    </row>
    <row r="23" spans="1:21" x14ac:dyDescent="0.25">
      <c r="A23" s="106"/>
      <c r="B23" s="18"/>
      <c r="C23" s="18" t="s">
        <v>101</v>
      </c>
      <c r="D23" s="18">
        <v>50</v>
      </c>
      <c r="E23" s="18">
        <v>4.7</v>
      </c>
      <c r="F23" s="18">
        <v>1.1000000000000001</v>
      </c>
      <c r="G23" s="18">
        <v>28.5</v>
      </c>
      <c r="H23" s="18">
        <v>148</v>
      </c>
      <c r="I23" s="19">
        <v>0.08</v>
      </c>
      <c r="J23" s="19">
        <v>0.13</v>
      </c>
      <c r="K23" s="19">
        <v>3</v>
      </c>
      <c r="L23" s="19">
        <v>0.72</v>
      </c>
      <c r="M23" s="19">
        <v>30.2</v>
      </c>
      <c r="N23" s="19">
        <v>51.7</v>
      </c>
      <c r="O23" s="19">
        <v>18.3</v>
      </c>
      <c r="P23" s="19">
        <v>0.73</v>
      </c>
    </row>
    <row r="24" spans="1:21" ht="13.15" customHeight="1" x14ac:dyDescent="0.25">
      <c r="A24" s="106"/>
      <c r="B24" s="18"/>
      <c r="C24" s="29" t="s">
        <v>11</v>
      </c>
      <c r="D24" s="18"/>
      <c r="E24" s="18">
        <f>E22+E23</f>
        <v>5.7</v>
      </c>
      <c r="F24" s="18">
        <f>F22+F23</f>
        <v>1.1000000000000001</v>
      </c>
      <c r="G24" s="30">
        <f>G22+G23</f>
        <v>49.7</v>
      </c>
      <c r="H24" s="18">
        <f>H22+H23</f>
        <v>236</v>
      </c>
      <c r="I24" s="19">
        <f>SUM(I22:I23)</f>
        <v>0.14400000000000002</v>
      </c>
      <c r="J24" s="19">
        <f t="shared" ref="J24:P24" si="3">SUM(J22:J23)</f>
        <v>1.33</v>
      </c>
      <c r="K24" s="19">
        <f t="shared" si="3"/>
        <v>23</v>
      </c>
      <c r="L24" s="19">
        <f t="shared" si="3"/>
        <v>0.72</v>
      </c>
      <c r="M24" s="19">
        <f t="shared" si="3"/>
        <v>278.2</v>
      </c>
      <c r="N24" s="19">
        <f t="shared" si="3"/>
        <v>241.7</v>
      </c>
      <c r="O24" s="19">
        <f t="shared" si="3"/>
        <v>48.3</v>
      </c>
      <c r="P24" s="19">
        <f t="shared" si="3"/>
        <v>0.92999999999999994</v>
      </c>
    </row>
    <row r="25" spans="1:21" ht="12.6" customHeight="1" x14ac:dyDescent="0.25">
      <c r="A25" s="106"/>
      <c r="B25" s="74" t="s">
        <v>26</v>
      </c>
      <c r="C25" s="74"/>
      <c r="D25" s="74"/>
      <c r="E25" s="74"/>
      <c r="F25" s="74"/>
      <c r="G25" s="74"/>
      <c r="H25" s="74"/>
      <c r="I25" s="19"/>
      <c r="J25" s="19"/>
      <c r="K25" s="19"/>
      <c r="L25" s="19"/>
      <c r="M25" s="19"/>
      <c r="N25" s="19"/>
      <c r="O25" s="19"/>
      <c r="P25" s="19"/>
    </row>
    <row r="26" spans="1:21" ht="13.9" customHeight="1" x14ac:dyDescent="0.25">
      <c r="A26" s="106"/>
      <c r="B26" s="18">
        <v>478</v>
      </c>
      <c r="C26" s="18" t="s">
        <v>130</v>
      </c>
      <c r="D26" s="18">
        <v>200</v>
      </c>
      <c r="E26" s="30">
        <v>16</v>
      </c>
      <c r="F26" s="30">
        <v>15.68</v>
      </c>
      <c r="G26" s="30">
        <v>26.4</v>
      </c>
      <c r="H26" s="30">
        <v>316.8</v>
      </c>
      <c r="I26" s="19">
        <v>0.2</v>
      </c>
      <c r="J26" s="19">
        <v>10.6</v>
      </c>
      <c r="K26" s="19">
        <v>180</v>
      </c>
      <c r="L26" s="19">
        <v>2.2000000000000002</v>
      </c>
      <c r="M26" s="19">
        <v>39.4</v>
      </c>
      <c r="N26" s="19">
        <v>286.60000000000002</v>
      </c>
      <c r="O26" s="19">
        <v>61.6</v>
      </c>
      <c r="P26" s="19">
        <v>3.8</v>
      </c>
    </row>
    <row r="27" spans="1:21" ht="12.6" customHeight="1" x14ac:dyDescent="0.25">
      <c r="A27" s="106"/>
      <c r="B27" s="18">
        <v>51</v>
      </c>
      <c r="C27" s="18" t="s">
        <v>74</v>
      </c>
      <c r="D27" s="18">
        <v>50</v>
      </c>
      <c r="E27" s="30">
        <v>1.49</v>
      </c>
      <c r="F27" s="30">
        <v>1.9</v>
      </c>
      <c r="G27" s="30">
        <v>3.49</v>
      </c>
      <c r="H27" s="30">
        <v>23</v>
      </c>
      <c r="I27" s="19">
        <v>0.03</v>
      </c>
      <c r="J27" s="19">
        <v>2.5</v>
      </c>
      <c r="K27" s="19"/>
      <c r="L27" s="19">
        <v>0.05</v>
      </c>
      <c r="M27" s="19">
        <v>5</v>
      </c>
      <c r="N27" s="19">
        <v>15.5</v>
      </c>
      <c r="O27" s="19">
        <v>5.25</v>
      </c>
      <c r="P27" s="19">
        <v>0.17499999999999999</v>
      </c>
    </row>
    <row r="28" spans="1:21" ht="12" customHeight="1" x14ac:dyDescent="0.25">
      <c r="A28" s="106"/>
      <c r="B28" s="18">
        <v>96</v>
      </c>
      <c r="C28" s="19" t="s">
        <v>9</v>
      </c>
      <c r="D28" s="8" t="s">
        <v>136</v>
      </c>
      <c r="E28" s="8">
        <v>7.5</v>
      </c>
      <c r="F28" s="8">
        <v>9.1</v>
      </c>
      <c r="G28" s="8">
        <v>50.25</v>
      </c>
      <c r="H28" s="8">
        <v>261</v>
      </c>
      <c r="I28" s="7">
        <v>7.5999999999999998E-2</v>
      </c>
      <c r="J28" s="7"/>
      <c r="K28" s="7"/>
      <c r="L28" s="7">
        <v>0.99</v>
      </c>
      <c r="M28" s="7">
        <v>18.899999999999999</v>
      </c>
      <c r="N28" s="7">
        <v>50</v>
      </c>
      <c r="O28" s="7">
        <v>9</v>
      </c>
      <c r="P28" s="7">
        <v>0.78</v>
      </c>
      <c r="R28" t="s">
        <v>149</v>
      </c>
    </row>
    <row r="29" spans="1:21" x14ac:dyDescent="0.25">
      <c r="A29" s="106"/>
      <c r="B29" s="18">
        <v>686</v>
      </c>
      <c r="C29" s="19" t="s">
        <v>70</v>
      </c>
      <c r="D29" s="19">
        <v>200</v>
      </c>
      <c r="E29" s="19">
        <v>0.2</v>
      </c>
      <c r="F29" s="19"/>
      <c r="G29" s="19">
        <v>15</v>
      </c>
      <c r="H29" s="19">
        <v>58</v>
      </c>
      <c r="I29" s="19"/>
      <c r="J29" s="19">
        <v>0.27</v>
      </c>
      <c r="K29" s="19"/>
      <c r="L29" s="19"/>
      <c r="M29" s="19">
        <v>13.6</v>
      </c>
      <c r="N29" s="19">
        <v>22.13</v>
      </c>
      <c r="O29" s="19">
        <v>11.73</v>
      </c>
      <c r="P29" s="19">
        <v>2.13</v>
      </c>
    </row>
    <row r="30" spans="1:21" ht="12" customHeight="1" x14ac:dyDescent="0.25">
      <c r="A30" s="106"/>
      <c r="B30" s="18"/>
      <c r="C30" s="29" t="s">
        <v>11</v>
      </c>
      <c r="D30" s="18"/>
      <c r="E30" s="30">
        <f>SUM(E26:E29)</f>
        <v>25.189999999999998</v>
      </c>
      <c r="F30" s="30">
        <f>SUM(F26:F29)</f>
        <v>26.68</v>
      </c>
      <c r="G30" s="30">
        <f>SUM(G26:G29)</f>
        <v>95.14</v>
      </c>
      <c r="H30" s="30">
        <f>SUM(H26:H29)</f>
        <v>658.8</v>
      </c>
      <c r="I30" s="19">
        <f>I26+I27+I28+I29</f>
        <v>0.30599999999999999</v>
      </c>
      <c r="J30" s="19">
        <f t="shared" ref="J30:P30" si="4">J26+J27+J28+J29</f>
        <v>13.37</v>
      </c>
      <c r="K30" s="19">
        <f t="shared" si="4"/>
        <v>180</v>
      </c>
      <c r="L30" s="19">
        <f t="shared" si="4"/>
        <v>3.24</v>
      </c>
      <c r="M30" s="19">
        <f t="shared" si="4"/>
        <v>76.899999999999991</v>
      </c>
      <c r="N30" s="19">
        <f t="shared" si="4"/>
        <v>374.23</v>
      </c>
      <c r="O30" s="19">
        <f t="shared" si="4"/>
        <v>87.58</v>
      </c>
      <c r="P30" s="19">
        <f t="shared" si="4"/>
        <v>6.8849999999999998</v>
      </c>
    </row>
    <row r="31" spans="1:21" ht="12.6" customHeight="1" x14ac:dyDescent="0.25">
      <c r="A31" s="106"/>
      <c r="B31" s="74" t="s">
        <v>31</v>
      </c>
      <c r="C31" s="75"/>
      <c r="D31" s="75"/>
      <c r="E31" s="75"/>
      <c r="F31" s="75"/>
      <c r="G31" s="75"/>
      <c r="H31" s="75"/>
      <c r="I31" s="19"/>
      <c r="J31" s="19"/>
      <c r="K31" s="19"/>
      <c r="L31" s="19"/>
      <c r="M31" s="19"/>
      <c r="N31" s="19"/>
      <c r="O31" s="19"/>
      <c r="P31" s="19"/>
    </row>
    <row r="32" spans="1:21" ht="12" customHeight="1" x14ac:dyDescent="0.25">
      <c r="A32" s="106"/>
      <c r="B32" s="18">
        <v>698</v>
      </c>
      <c r="C32" s="19" t="s">
        <v>80</v>
      </c>
      <c r="D32" s="19">
        <v>150</v>
      </c>
      <c r="E32" s="19">
        <v>5.6</v>
      </c>
      <c r="F32" s="19">
        <v>6.4</v>
      </c>
      <c r="G32" s="19">
        <v>7.6</v>
      </c>
      <c r="H32" s="19">
        <v>115</v>
      </c>
      <c r="I32" s="19">
        <v>0.06</v>
      </c>
      <c r="J32" s="19">
        <v>1.95</v>
      </c>
      <c r="K32" s="19">
        <v>0.03</v>
      </c>
      <c r="L32" s="19"/>
      <c r="M32" s="19">
        <v>183</v>
      </c>
      <c r="N32" s="19">
        <v>135</v>
      </c>
      <c r="O32" s="19">
        <v>21</v>
      </c>
      <c r="P32" s="19">
        <v>0.15</v>
      </c>
    </row>
    <row r="33" spans="1:16" ht="11.45" customHeight="1" x14ac:dyDescent="0.25">
      <c r="A33" s="106"/>
      <c r="B33" s="18"/>
      <c r="C33" s="21" t="s">
        <v>11</v>
      </c>
      <c r="D33" s="19"/>
      <c r="E33" s="19">
        <f>SUM(E32)</f>
        <v>5.6</v>
      </c>
      <c r="F33" s="19">
        <f>SUM(F32)</f>
        <v>6.4</v>
      </c>
      <c r="G33" s="19">
        <f>SUM(G32)</f>
        <v>7.6</v>
      </c>
      <c r="H33" s="19">
        <f>SUM(H32)</f>
        <v>115</v>
      </c>
      <c r="I33" s="19">
        <v>0.06</v>
      </c>
      <c r="J33" s="19">
        <v>1.95</v>
      </c>
      <c r="K33" s="19">
        <v>0.03</v>
      </c>
      <c r="L33" s="19"/>
      <c r="M33" s="19">
        <v>183</v>
      </c>
      <c r="N33" s="19">
        <v>135</v>
      </c>
      <c r="O33" s="19">
        <v>21</v>
      </c>
      <c r="P33" s="19">
        <v>0.15</v>
      </c>
    </row>
    <row r="34" spans="1:16" ht="12" customHeight="1" x14ac:dyDescent="0.25">
      <c r="A34" s="95"/>
      <c r="B34" s="18"/>
      <c r="C34" s="21" t="s">
        <v>33</v>
      </c>
      <c r="D34" s="19"/>
      <c r="E34" s="19">
        <f>E8+E12+E20+E24+E30+E33</f>
        <v>108.55</v>
      </c>
      <c r="F34" s="19">
        <f>F8+F12+F20+F24+F30+F33</f>
        <v>99.16</v>
      </c>
      <c r="G34" s="19">
        <f>G8+G12+G20+G24+G30+G33</f>
        <v>412.46999999999997</v>
      </c>
      <c r="H34" s="19">
        <f>H8+H12+H20+H24+H30+H33</f>
        <v>2995.8</v>
      </c>
      <c r="I34" s="19">
        <f>I8+I12+I20+I24+I30+I33</f>
        <v>1.204</v>
      </c>
      <c r="J34" s="19">
        <f t="shared" ref="J34:P34" si="5">J8+J12+J20+J24+J30+J33</f>
        <v>92.800000000000011</v>
      </c>
      <c r="K34" s="19">
        <f t="shared" si="5"/>
        <v>483.68999999999994</v>
      </c>
      <c r="L34" s="19">
        <f t="shared" si="5"/>
        <v>12.975000000000001</v>
      </c>
      <c r="M34" s="19">
        <f t="shared" si="5"/>
        <v>1404.92</v>
      </c>
      <c r="N34" s="19">
        <f t="shared" si="5"/>
        <v>1893.68</v>
      </c>
      <c r="O34" s="19">
        <f t="shared" si="5"/>
        <v>490.15999999999997</v>
      </c>
      <c r="P34" s="19">
        <f t="shared" si="5"/>
        <v>25.423999999999999</v>
      </c>
    </row>
  </sheetData>
  <mergeCells count="17">
    <mergeCell ref="A2:A34"/>
    <mergeCell ref="B2:H3"/>
    <mergeCell ref="B9:H9"/>
    <mergeCell ref="B13:H13"/>
    <mergeCell ref="B21:H21"/>
    <mergeCell ref="B25:H25"/>
    <mergeCell ref="B31:H31"/>
    <mergeCell ref="I1:L1"/>
    <mergeCell ref="M1:P1"/>
    <mergeCell ref="I2:I3"/>
    <mergeCell ref="J2:J3"/>
    <mergeCell ref="K2:K3"/>
    <mergeCell ref="L2:L3"/>
    <mergeCell ref="M2:M3"/>
    <mergeCell ref="N2:N3"/>
    <mergeCell ref="O2:O3"/>
    <mergeCell ref="P2:P3"/>
  </mergeCells>
  <pageMargins left="0.25" right="0.25" top="0.75" bottom="0.75" header="0.3" footer="0.3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workbookViewId="0">
      <selection activeCell="H1" sqref="H1"/>
    </sheetView>
  </sheetViews>
  <sheetFormatPr defaultRowHeight="15" x14ac:dyDescent="0.25"/>
  <cols>
    <col min="1" max="1" width="7.7109375" customWidth="1"/>
    <col min="2" max="2" width="6.28515625" customWidth="1"/>
    <col min="3" max="3" width="33.28515625" customWidth="1"/>
    <col min="4" max="4" width="8.5703125" customWidth="1"/>
    <col min="5" max="5" width="5.7109375" customWidth="1"/>
    <col min="6" max="7" width="6.28515625" customWidth="1"/>
    <col min="8" max="8" width="9.140625" customWidth="1"/>
    <col min="9" max="9" width="6.7109375" customWidth="1"/>
    <col min="10" max="10" width="6" customWidth="1"/>
    <col min="11" max="12" width="6.28515625" customWidth="1"/>
    <col min="13" max="14" width="7.28515625" customWidth="1"/>
    <col min="15" max="15" width="6.7109375" customWidth="1"/>
    <col min="16" max="16" width="6.42578125" customWidth="1"/>
  </cols>
  <sheetData>
    <row r="1" spans="1:16" ht="38.450000000000003" customHeight="1" x14ac:dyDescent="0.25">
      <c r="A1" s="42" t="s">
        <v>182</v>
      </c>
      <c r="B1" s="42" t="s">
        <v>157</v>
      </c>
      <c r="C1" s="43" t="s">
        <v>2</v>
      </c>
      <c r="D1" s="44" t="s">
        <v>162</v>
      </c>
      <c r="E1" s="44" t="s">
        <v>181</v>
      </c>
      <c r="F1" s="44" t="s">
        <v>148</v>
      </c>
      <c r="G1" s="44" t="s">
        <v>183</v>
      </c>
      <c r="H1" s="53" t="s">
        <v>46</v>
      </c>
      <c r="I1" s="118" t="s">
        <v>146</v>
      </c>
      <c r="J1" s="119"/>
      <c r="K1" s="119"/>
      <c r="L1" s="120"/>
      <c r="M1" s="118" t="s">
        <v>147</v>
      </c>
      <c r="N1" s="119"/>
      <c r="O1" s="119"/>
      <c r="P1" s="120"/>
    </row>
    <row r="2" spans="1:16" ht="13.9" customHeight="1" x14ac:dyDescent="0.25">
      <c r="A2" s="107" t="s">
        <v>131</v>
      </c>
      <c r="B2" s="110" t="s">
        <v>6</v>
      </c>
      <c r="C2" s="111"/>
      <c r="D2" s="111"/>
      <c r="E2" s="111"/>
      <c r="F2" s="111"/>
      <c r="G2" s="111"/>
      <c r="H2" s="112"/>
      <c r="I2" s="121" t="s">
        <v>138</v>
      </c>
      <c r="J2" s="121" t="s">
        <v>139</v>
      </c>
      <c r="K2" s="121" t="s">
        <v>140</v>
      </c>
      <c r="L2" s="121" t="s">
        <v>141</v>
      </c>
      <c r="M2" s="121" t="s">
        <v>142</v>
      </c>
      <c r="N2" s="121" t="s">
        <v>143</v>
      </c>
      <c r="O2" s="121" t="s">
        <v>144</v>
      </c>
      <c r="P2" s="121" t="s">
        <v>145</v>
      </c>
    </row>
    <row r="3" spans="1:16" ht="12.75" hidden="1" customHeight="1" x14ac:dyDescent="0.25">
      <c r="A3" s="108"/>
      <c r="B3" s="113"/>
      <c r="C3" s="114"/>
      <c r="D3" s="114"/>
      <c r="E3" s="114"/>
      <c r="F3" s="114"/>
      <c r="G3" s="114"/>
      <c r="H3" s="115"/>
      <c r="I3" s="122"/>
      <c r="J3" s="122"/>
      <c r="K3" s="122"/>
      <c r="L3" s="122"/>
      <c r="M3" s="122"/>
      <c r="N3" s="122"/>
      <c r="O3" s="122"/>
      <c r="P3" s="122"/>
    </row>
    <row r="4" spans="1:16" ht="13.15" customHeight="1" x14ac:dyDescent="0.25">
      <c r="A4" s="108"/>
      <c r="B4" s="45">
        <v>366</v>
      </c>
      <c r="C4" s="45" t="s">
        <v>73</v>
      </c>
      <c r="D4" s="46">
        <v>200</v>
      </c>
      <c r="E4" s="47">
        <v>38</v>
      </c>
      <c r="F4" s="47">
        <v>27.8</v>
      </c>
      <c r="G4" s="47">
        <v>75.540000000000006</v>
      </c>
      <c r="H4" s="47">
        <v>322</v>
      </c>
      <c r="I4" s="48">
        <v>5.6000000000000001E-2</v>
      </c>
      <c r="J4" s="48">
        <v>1.7</v>
      </c>
      <c r="K4" s="48">
        <v>61.8</v>
      </c>
      <c r="L4" s="48">
        <v>0.49</v>
      </c>
      <c r="M4" s="48">
        <v>136</v>
      </c>
      <c r="N4" s="48">
        <v>185.6</v>
      </c>
      <c r="O4" s="48">
        <v>26.28</v>
      </c>
      <c r="P4" s="48">
        <v>0.89</v>
      </c>
    </row>
    <row r="5" spans="1:16" ht="12.6" customHeight="1" x14ac:dyDescent="0.25">
      <c r="A5" s="108"/>
      <c r="B5" s="45">
        <v>96</v>
      </c>
      <c r="C5" s="45" t="s">
        <v>9</v>
      </c>
      <c r="D5" s="8" t="s">
        <v>136</v>
      </c>
      <c r="E5" s="8">
        <v>7.5</v>
      </c>
      <c r="F5" s="8">
        <v>9.1</v>
      </c>
      <c r="G5" s="8">
        <v>50.25</v>
      </c>
      <c r="H5" s="8">
        <v>261</v>
      </c>
      <c r="I5" s="7">
        <v>7.5999999999999998E-2</v>
      </c>
      <c r="J5" s="7"/>
      <c r="K5" s="7"/>
      <c r="L5" s="7">
        <v>0.99</v>
      </c>
      <c r="M5" s="7">
        <v>18.899999999999999</v>
      </c>
      <c r="N5" s="7">
        <v>50</v>
      </c>
      <c r="O5" s="7">
        <v>9</v>
      </c>
      <c r="P5" s="7">
        <v>0.78</v>
      </c>
    </row>
    <row r="6" spans="1:16" ht="12" customHeight="1" x14ac:dyDescent="0.25">
      <c r="A6" s="108"/>
      <c r="B6" s="45"/>
      <c r="C6" s="48" t="s">
        <v>8</v>
      </c>
      <c r="D6" s="49">
        <v>30</v>
      </c>
      <c r="E6" s="49">
        <v>7.6</v>
      </c>
      <c r="F6" s="49">
        <v>7.6</v>
      </c>
      <c r="G6" s="49">
        <v>9.6999999999999993</v>
      </c>
      <c r="H6" s="49">
        <v>120</v>
      </c>
      <c r="I6" s="48">
        <v>1.2E-2</v>
      </c>
      <c r="J6" s="48">
        <v>0.21</v>
      </c>
      <c r="K6" s="48">
        <v>86.4</v>
      </c>
      <c r="L6" s="48">
        <v>0.15</v>
      </c>
      <c r="M6" s="48">
        <v>264</v>
      </c>
      <c r="N6" s="48">
        <v>150</v>
      </c>
      <c r="O6" s="48">
        <v>10.5</v>
      </c>
      <c r="P6" s="48">
        <v>0.3</v>
      </c>
    </row>
    <row r="7" spans="1:16" ht="12.6" customHeight="1" x14ac:dyDescent="0.25">
      <c r="A7" s="108"/>
      <c r="B7" s="45">
        <v>693</v>
      </c>
      <c r="C7" s="45" t="s">
        <v>10</v>
      </c>
      <c r="D7" s="46">
        <v>200</v>
      </c>
      <c r="E7" s="47">
        <v>4.9000000000000004</v>
      </c>
      <c r="F7" s="47">
        <v>5</v>
      </c>
      <c r="G7" s="47">
        <v>32.5</v>
      </c>
      <c r="H7" s="47">
        <v>190</v>
      </c>
      <c r="I7" s="48">
        <v>0.02</v>
      </c>
      <c r="J7" s="48">
        <v>1.33</v>
      </c>
      <c r="K7" s="48"/>
      <c r="L7" s="48"/>
      <c r="M7" s="48">
        <v>133.33000000000001</v>
      </c>
      <c r="N7" s="48">
        <v>111.1</v>
      </c>
      <c r="O7" s="48">
        <v>25.56</v>
      </c>
      <c r="P7" s="48">
        <v>2</v>
      </c>
    </row>
    <row r="8" spans="1:16" ht="13.15" customHeight="1" x14ac:dyDescent="0.25">
      <c r="A8" s="108"/>
      <c r="B8" s="45"/>
      <c r="C8" s="50" t="s">
        <v>11</v>
      </c>
      <c r="D8" s="45"/>
      <c r="E8" s="47">
        <f>SUM(E4:E7)</f>
        <v>58</v>
      </c>
      <c r="F8" s="47">
        <f>SUM(F4:F7)</f>
        <v>49.5</v>
      </c>
      <c r="G8" s="47">
        <f>SUM(G4:G7)</f>
        <v>167.99</v>
      </c>
      <c r="H8" s="47">
        <f>SUM(H4:H7)</f>
        <v>893</v>
      </c>
      <c r="I8" s="48">
        <f>SUM(I4:I7)</f>
        <v>0.16400000000000001</v>
      </c>
      <c r="J8" s="48">
        <f t="shared" ref="J8:P8" si="0">SUM(J4:J7)</f>
        <v>3.24</v>
      </c>
      <c r="K8" s="48">
        <f t="shared" si="0"/>
        <v>148.19999999999999</v>
      </c>
      <c r="L8" s="48">
        <f t="shared" si="0"/>
        <v>1.63</v>
      </c>
      <c r="M8" s="48">
        <f t="shared" si="0"/>
        <v>552.23</v>
      </c>
      <c r="N8" s="48">
        <f t="shared" si="0"/>
        <v>496.70000000000005</v>
      </c>
      <c r="O8" s="48">
        <f t="shared" si="0"/>
        <v>71.34</v>
      </c>
      <c r="P8" s="48">
        <f t="shared" si="0"/>
        <v>3.9699999999999998</v>
      </c>
    </row>
    <row r="9" spans="1:16" ht="12" customHeight="1" x14ac:dyDescent="0.25">
      <c r="A9" s="108"/>
      <c r="B9" s="116" t="s">
        <v>12</v>
      </c>
      <c r="C9" s="116"/>
      <c r="D9" s="116"/>
      <c r="E9" s="116"/>
      <c r="F9" s="116"/>
      <c r="G9" s="116"/>
      <c r="H9" s="116"/>
      <c r="I9" s="48"/>
      <c r="J9" s="48"/>
      <c r="K9" s="48"/>
      <c r="L9" s="48"/>
      <c r="M9" s="48"/>
      <c r="N9" s="48"/>
      <c r="O9" s="48"/>
      <c r="P9" s="48"/>
    </row>
    <row r="10" spans="1:16" ht="12" customHeight="1" x14ac:dyDescent="0.25">
      <c r="A10" s="108"/>
      <c r="B10" s="45">
        <v>697</v>
      </c>
      <c r="C10" s="48" t="s">
        <v>24</v>
      </c>
      <c r="D10" s="48">
        <v>200</v>
      </c>
      <c r="E10" s="48">
        <v>5.9</v>
      </c>
      <c r="F10" s="48">
        <v>6.8</v>
      </c>
      <c r="G10" s="48">
        <v>9.9</v>
      </c>
      <c r="H10" s="48">
        <v>123</v>
      </c>
      <c r="I10" s="48">
        <v>0.08</v>
      </c>
      <c r="J10" s="48">
        <v>2.6</v>
      </c>
      <c r="K10" s="48">
        <v>40</v>
      </c>
      <c r="L10" s="48"/>
      <c r="M10" s="48">
        <v>240</v>
      </c>
      <c r="N10" s="48">
        <v>180</v>
      </c>
      <c r="O10" s="48">
        <v>28</v>
      </c>
      <c r="P10" s="48">
        <v>0.4</v>
      </c>
    </row>
    <row r="11" spans="1:16" x14ac:dyDescent="0.25">
      <c r="A11" s="108"/>
      <c r="B11" s="45">
        <v>627</v>
      </c>
      <c r="C11" s="45" t="s">
        <v>14</v>
      </c>
      <c r="D11" s="8">
        <v>200</v>
      </c>
      <c r="E11" s="8">
        <v>0.6</v>
      </c>
      <c r="F11" s="8"/>
      <c r="G11" s="8">
        <v>17.2</v>
      </c>
      <c r="H11" s="8">
        <v>80</v>
      </c>
      <c r="I11" s="7">
        <v>0.05</v>
      </c>
      <c r="J11" s="7">
        <v>20</v>
      </c>
      <c r="K11" s="7"/>
      <c r="L11" s="7">
        <v>0.4</v>
      </c>
      <c r="M11" s="7">
        <v>31</v>
      </c>
      <c r="N11" s="7">
        <v>22</v>
      </c>
      <c r="O11" s="7">
        <v>18</v>
      </c>
      <c r="P11" s="7">
        <v>4.4000000000000004</v>
      </c>
    </row>
    <row r="12" spans="1:16" x14ac:dyDescent="0.25">
      <c r="A12" s="108"/>
      <c r="B12" s="45"/>
      <c r="C12" s="50" t="s">
        <v>11</v>
      </c>
      <c r="D12" s="45"/>
      <c r="E12" s="45">
        <f>SUM(E10:E11)</f>
        <v>6.5</v>
      </c>
      <c r="F12" s="45">
        <f>SUM(F10:F11)</f>
        <v>6.8</v>
      </c>
      <c r="G12" s="45">
        <f>SUM(G10:G11)</f>
        <v>27.1</v>
      </c>
      <c r="H12" s="45">
        <f>SUM(H10:H11)</f>
        <v>203</v>
      </c>
      <c r="I12" s="48">
        <f>SUM(I10:I11)</f>
        <v>0.13</v>
      </c>
      <c r="J12" s="48">
        <f t="shared" ref="J12:P12" si="1">SUM(J10:J11)</f>
        <v>22.6</v>
      </c>
      <c r="K12" s="48">
        <f t="shared" si="1"/>
        <v>40</v>
      </c>
      <c r="L12" s="48">
        <f t="shared" si="1"/>
        <v>0.4</v>
      </c>
      <c r="M12" s="48">
        <f t="shared" si="1"/>
        <v>271</v>
      </c>
      <c r="N12" s="48">
        <f t="shared" si="1"/>
        <v>202</v>
      </c>
      <c r="O12" s="48">
        <f t="shared" si="1"/>
        <v>46</v>
      </c>
      <c r="P12" s="48">
        <f t="shared" si="1"/>
        <v>4.8000000000000007</v>
      </c>
    </row>
    <row r="13" spans="1:16" ht="13.15" customHeight="1" x14ac:dyDescent="0.25">
      <c r="A13" s="108"/>
      <c r="B13" s="116" t="s">
        <v>15</v>
      </c>
      <c r="C13" s="116"/>
      <c r="D13" s="116"/>
      <c r="E13" s="116"/>
      <c r="F13" s="116"/>
      <c r="G13" s="116"/>
      <c r="H13" s="116"/>
      <c r="I13" s="48"/>
      <c r="J13" s="48"/>
      <c r="K13" s="48"/>
      <c r="L13" s="48"/>
      <c r="M13" s="48"/>
      <c r="N13" s="48"/>
      <c r="O13" s="48"/>
      <c r="P13" s="48"/>
    </row>
    <row r="14" spans="1:16" x14ac:dyDescent="0.25">
      <c r="A14" s="108"/>
      <c r="B14" s="45">
        <v>49</v>
      </c>
      <c r="C14" s="45" t="s">
        <v>112</v>
      </c>
      <c r="D14" s="45">
        <v>100</v>
      </c>
      <c r="E14" s="45">
        <v>11.3</v>
      </c>
      <c r="F14" s="45">
        <v>3.1</v>
      </c>
      <c r="G14" s="45">
        <v>9.1</v>
      </c>
      <c r="H14" s="45">
        <v>70</v>
      </c>
      <c r="I14" s="48">
        <v>8.0000000000000002E-3</v>
      </c>
      <c r="J14" s="48">
        <v>3.32</v>
      </c>
      <c r="K14" s="48"/>
      <c r="L14" s="48">
        <v>0.93</v>
      </c>
      <c r="M14" s="48">
        <v>17.73</v>
      </c>
      <c r="N14" s="48">
        <v>20.309999999999999</v>
      </c>
      <c r="O14" s="48">
        <v>10.34</v>
      </c>
      <c r="P14" s="48">
        <v>0.66</v>
      </c>
    </row>
    <row r="15" spans="1:16" x14ac:dyDescent="0.25">
      <c r="A15" s="108"/>
      <c r="B15" s="45">
        <v>139</v>
      </c>
      <c r="C15" s="45" t="s">
        <v>132</v>
      </c>
      <c r="D15" s="46">
        <v>250</v>
      </c>
      <c r="E15" s="45">
        <v>10.8</v>
      </c>
      <c r="F15" s="45">
        <v>6.3</v>
      </c>
      <c r="G15" s="45">
        <v>15.1</v>
      </c>
      <c r="H15" s="45">
        <v>184</v>
      </c>
      <c r="I15" s="48">
        <v>0.06</v>
      </c>
      <c r="J15" s="48">
        <v>5.0999999999999996</v>
      </c>
      <c r="K15" s="48">
        <v>37.75</v>
      </c>
      <c r="L15" s="48">
        <v>0.125</v>
      </c>
      <c r="M15" s="48">
        <v>30.3</v>
      </c>
      <c r="N15" s="48">
        <v>68.25</v>
      </c>
      <c r="O15" s="48">
        <v>21.5</v>
      </c>
      <c r="P15" s="48">
        <v>1.0900000000000001</v>
      </c>
    </row>
    <row r="16" spans="1:16" ht="12.6" customHeight="1" x14ac:dyDescent="0.25">
      <c r="A16" s="108"/>
      <c r="B16" s="45">
        <v>451</v>
      </c>
      <c r="C16" s="45" t="s">
        <v>133</v>
      </c>
      <c r="D16" s="45">
        <v>100</v>
      </c>
      <c r="E16" s="51">
        <v>17.2</v>
      </c>
      <c r="F16" s="51">
        <v>16.8</v>
      </c>
      <c r="G16" s="51">
        <v>20.2</v>
      </c>
      <c r="H16" s="51">
        <v>254</v>
      </c>
      <c r="I16" s="48">
        <v>0.11</v>
      </c>
      <c r="J16" s="48">
        <v>0.38</v>
      </c>
      <c r="K16" s="48">
        <v>5.8</v>
      </c>
      <c r="L16" s="48">
        <v>1.1599999999999999</v>
      </c>
      <c r="M16" s="48">
        <v>43.1</v>
      </c>
      <c r="N16" s="48">
        <v>175</v>
      </c>
      <c r="O16" s="48">
        <v>33.299999999999997</v>
      </c>
      <c r="P16" s="48">
        <v>2.2999999999999998</v>
      </c>
    </row>
    <row r="17" spans="1:16" ht="12.6" customHeight="1" x14ac:dyDescent="0.25">
      <c r="A17" s="108"/>
      <c r="B17" s="45">
        <v>514</v>
      </c>
      <c r="C17" s="45" t="s">
        <v>134</v>
      </c>
      <c r="D17" s="45">
        <v>200</v>
      </c>
      <c r="E17" s="51">
        <v>19.600000000000001</v>
      </c>
      <c r="F17" s="51">
        <v>2</v>
      </c>
      <c r="G17" s="51">
        <v>4.5999999999999996</v>
      </c>
      <c r="H17" s="45">
        <v>286</v>
      </c>
      <c r="I17" s="48">
        <v>0.7</v>
      </c>
      <c r="J17" s="48">
        <v>1.8</v>
      </c>
      <c r="K17" s="48">
        <v>7</v>
      </c>
      <c r="L17" s="48">
        <v>0.1</v>
      </c>
      <c r="M17" s="48">
        <v>37</v>
      </c>
      <c r="N17" s="48">
        <v>321</v>
      </c>
      <c r="O17" s="48">
        <v>49</v>
      </c>
      <c r="P17" s="48">
        <v>4.8</v>
      </c>
    </row>
    <row r="18" spans="1:16" x14ac:dyDescent="0.25">
      <c r="A18" s="108"/>
      <c r="B18" s="45">
        <v>639</v>
      </c>
      <c r="C18" s="45" t="s">
        <v>53</v>
      </c>
      <c r="D18" s="45">
        <v>200</v>
      </c>
      <c r="E18" s="45">
        <v>0.12</v>
      </c>
      <c r="F18" s="45">
        <v>0.05</v>
      </c>
      <c r="G18" s="45">
        <v>25.85</v>
      </c>
      <c r="H18" s="45">
        <v>96.43</v>
      </c>
      <c r="I18" s="48">
        <v>0.01</v>
      </c>
      <c r="J18" s="48">
        <v>24</v>
      </c>
      <c r="K18" s="48"/>
      <c r="L18" s="48">
        <v>0.2</v>
      </c>
      <c r="M18" s="48">
        <v>8.1999999999999993</v>
      </c>
      <c r="N18" s="48">
        <v>9</v>
      </c>
      <c r="O18" s="48">
        <v>4.4000000000000004</v>
      </c>
      <c r="P18" s="48">
        <v>4.4000000000000004</v>
      </c>
    </row>
    <row r="19" spans="1:16" ht="12" customHeight="1" x14ac:dyDescent="0.25">
      <c r="A19" s="108"/>
      <c r="B19" s="45"/>
      <c r="C19" s="45" t="s">
        <v>21</v>
      </c>
      <c r="D19" s="7">
        <v>80</v>
      </c>
      <c r="E19" s="7">
        <v>6.64</v>
      </c>
      <c r="F19" s="7">
        <v>0.96</v>
      </c>
      <c r="G19" s="7">
        <v>37.28</v>
      </c>
      <c r="H19" s="7">
        <v>176</v>
      </c>
      <c r="I19" s="7">
        <v>0.04</v>
      </c>
      <c r="J19" s="7"/>
      <c r="K19" s="7"/>
      <c r="L19" s="7">
        <v>0.52</v>
      </c>
      <c r="M19" s="7">
        <v>9.1999999999999993</v>
      </c>
      <c r="N19" s="7">
        <v>34.799999999999997</v>
      </c>
      <c r="O19" s="7">
        <v>13.2</v>
      </c>
      <c r="P19" s="7">
        <v>0.44</v>
      </c>
    </row>
    <row r="20" spans="1:16" x14ac:dyDescent="0.25">
      <c r="A20" s="108"/>
      <c r="B20" s="45"/>
      <c r="C20" s="50" t="s">
        <v>11</v>
      </c>
      <c r="D20" s="45"/>
      <c r="E20" s="45">
        <f>SUM(E14:E19)</f>
        <v>65.66</v>
      </c>
      <c r="F20" s="45">
        <f>SUM(F14:F19)</f>
        <v>29.210000000000004</v>
      </c>
      <c r="G20" s="45">
        <f>SUM(G14:G19)</f>
        <v>112.13</v>
      </c>
      <c r="H20" s="45">
        <f>SUM(H14:H19)</f>
        <v>1066.43</v>
      </c>
      <c r="I20" s="48">
        <f>SUM(I14:I19)</f>
        <v>0.92799999999999994</v>
      </c>
      <c r="J20" s="48">
        <f t="shared" ref="J20:P20" si="2">SUM(J14:J19)</f>
        <v>34.6</v>
      </c>
      <c r="K20" s="48">
        <f t="shared" si="2"/>
        <v>50.55</v>
      </c>
      <c r="L20" s="48">
        <f t="shared" si="2"/>
        <v>3.0350000000000001</v>
      </c>
      <c r="M20" s="48">
        <f t="shared" si="2"/>
        <v>145.52999999999997</v>
      </c>
      <c r="N20" s="48">
        <f t="shared" si="2"/>
        <v>628.3599999999999</v>
      </c>
      <c r="O20" s="48">
        <f t="shared" si="2"/>
        <v>131.74</v>
      </c>
      <c r="P20" s="48">
        <f t="shared" si="2"/>
        <v>13.69</v>
      </c>
    </row>
    <row r="21" spans="1:16" ht="12.6" customHeight="1" x14ac:dyDescent="0.25">
      <c r="A21" s="108"/>
      <c r="B21" s="116" t="s">
        <v>23</v>
      </c>
      <c r="C21" s="116"/>
      <c r="D21" s="116"/>
      <c r="E21" s="116"/>
      <c r="F21" s="116"/>
      <c r="G21" s="116"/>
      <c r="H21" s="116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108"/>
      <c r="B22" s="45">
        <v>707</v>
      </c>
      <c r="C22" s="45" t="s">
        <v>13</v>
      </c>
      <c r="D22" s="46">
        <v>200</v>
      </c>
      <c r="E22" s="46">
        <v>1</v>
      </c>
      <c r="F22" s="46"/>
      <c r="G22" s="46">
        <v>21.2</v>
      </c>
      <c r="H22" s="46">
        <v>88</v>
      </c>
      <c r="I22" s="48">
        <v>6.4000000000000001E-2</v>
      </c>
      <c r="J22" s="48">
        <v>1.2</v>
      </c>
      <c r="K22" s="48">
        <v>20</v>
      </c>
      <c r="L22" s="48"/>
      <c r="M22" s="48">
        <v>248</v>
      </c>
      <c r="N22" s="48">
        <v>190</v>
      </c>
      <c r="O22" s="48">
        <v>30</v>
      </c>
      <c r="P22" s="48">
        <v>0.2</v>
      </c>
    </row>
    <row r="23" spans="1:16" x14ac:dyDescent="0.25">
      <c r="A23" s="108"/>
      <c r="B23" s="45"/>
      <c r="C23" s="45" t="s">
        <v>62</v>
      </c>
      <c r="D23" s="45">
        <v>70</v>
      </c>
      <c r="E23" s="45">
        <v>3.45</v>
      </c>
      <c r="F23" s="45">
        <v>2.2000000000000002</v>
      </c>
      <c r="G23" s="45">
        <v>55.94</v>
      </c>
      <c r="H23" s="45">
        <v>219</v>
      </c>
      <c r="I23" s="48">
        <v>3.7999999999999999E-2</v>
      </c>
      <c r="J23" s="48">
        <v>8.4</v>
      </c>
      <c r="K23" s="48">
        <v>37.4</v>
      </c>
      <c r="L23" s="48">
        <v>0.34</v>
      </c>
      <c r="M23" s="48">
        <v>73.599999999999994</v>
      </c>
      <c r="N23" s="48">
        <v>90.6</v>
      </c>
      <c r="O23" s="48">
        <v>11.8</v>
      </c>
      <c r="P23" s="48">
        <v>0.71</v>
      </c>
    </row>
    <row r="24" spans="1:16" x14ac:dyDescent="0.25">
      <c r="A24" s="108"/>
      <c r="B24" s="45"/>
      <c r="C24" s="50" t="s">
        <v>11</v>
      </c>
      <c r="D24" s="45"/>
      <c r="E24" s="45">
        <f>E22+E23</f>
        <v>4.45</v>
      </c>
      <c r="F24" s="45">
        <f>F22+F23</f>
        <v>2.2000000000000002</v>
      </c>
      <c r="G24" s="51">
        <f>G22+G23</f>
        <v>77.14</v>
      </c>
      <c r="H24" s="45">
        <f>H22+H23</f>
        <v>307</v>
      </c>
      <c r="I24" s="48">
        <f>SUM(I22:I23)</f>
        <v>0.10200000000000001</v>
      </c>
      <c r="J24" s="48">
        <f t="shared" ref="J24:P24" si="3">SUM(J22:J23)</f>
        <v>9.6</v>
      </c>
      <c r="K24" s="48">
        <f t="shared" si="3"/>
        <v>57.4</v>
      </c>
      <c r="L24" s="48">
        <f t="shared" si="3"/>
        <v>0.34</v>
      </c>
      <c r="M24" s="48">
        <f t="shared" si="3"/>
        <v>321.60000000000002</v>
      </c>
      <c r="N24" s="48">
        <f t="shared" si="3"/>
        <v>280.60000000000002</v>
      </c>
      <c r="O24" s="48">
        <f t="shared" si="3"/>
        <v>41.8</v>
      </c>
      <c r="P24" s="48">
        <f t="shared" si="3"/>
        <v>0.90999999999999992</v>
      </c>
    </row>
    <row r="25" spans="1:16" ht="13.15" customHeight="1" x14ac:dyDescent="0.25">
      <c r="A25" s="108"/>
      <c r="B25" s="116" t="s">
        <v>26</v>
      </c>
      <c r="C25" s="116"/>
      <c r="D25" s="116"/>
      <c r="E25" s="116"/>
      <c r="F25" s="116"/>
      <c r="G25" s="116"/>
      <c r="H25" s="116"/>
      <c r="I25" s="48"/>
      <c r="J25" s="48"/>
      <c r="K25" s="48"/>
      <c r="L25" s="48"/>
      <c r="M25" s="48"/>
      <c r="N25" s="48"/>
      <c r="O25" s="48"/>
      <c r="P25" s="48"/>
    </row>
    <row r="26" spans="1:16" ht="12" customHeight="1" x14ac:dyDescent="0.25">
      <c r="A26" s="108"/>
      <c r="B26" s="45">
        <v>381</v>
      </c>
      <c r="C26" s="45" t="s">
        <v>135</v>
      </c>
      <c r="D26" s="45">
        <v>250</v>
      </c>
      <c r="E26" s="51">
        <v>17.52</v>
      </c>
      <c r="F26" s="51">
        <v>13.68</v>
      </c>
      <c r="G26" s="51">
        <v>20.399999999999999</v>
      </c>
      <c r="H26" s="51">
        <v>276</v>
      </c>
      <c r="I26" s="48">
        <v>0.25</v>
      </c>
      <c r="J26" s="48">
        <v>7.75</v>
      </c>
      <c r="K26" s="48">
        <v>11.4</v>
      </c>
      <c r="L26" s="48">
        <v>7.8</v>
      </c>
      <c r="M26" s="48">
        <v>86.8</v>
      </c>
      <c r="N26" s="48">
        <v>168.3</v>
      </c>
      <c r="O26" s="48">
        <v>37.299999999999997</v>
      </c>
      <c r="P26" s="48">
        <v>0.8</v>
      </c>
    </row>
    <row r="27" spans="1:16" x14ac:dyDescent="0.25">
      <c r="A27" s="108"/>
      <c r="B27" s="45">
        <v>337</v>
      </c>
      <c r="C27" s="45" t="s">
        <v>35</v>
      </c>
      <c r="D27" s="46" t="s">
        <v>137</v>
      </c>
      <c r="E27" s="47">
        <v>5.0999999999999996</v>
      </c>
      <c r="F27" s="47">
        <v>4.5999999999999996</v>
      </c>
      <c r="G27" s="47">
        <v>0.3</v>
      </c>
      <c r="H27" s="47">
        <v>63</v>
      </c>
      <c r="I27" s="48">
        <v>0.03</v>
      </c>
      <c r="J27" s="48"/>
      <c r="K27" s="48">
        <v>100</v>
      </c>
      <c r="L27" s="48">
        <v>0.24</v>
      </c>
      <c r="M27" s="48">
        <v>22</v>
      </c>
      <c r="N27" s="48">
        <v>76.8</v>
      </c>
      <c r="O27" s="48">
        <v>4.8</v>
      </c>
      <c r="P27" s="48">
        <v>1</v>
      </c>
    </row>
    <row r="28" spans="1:16" ht="12.6" customHeight="1" x14ac:dyDescent="0.25">
      <c r="A28" s="108"/>
      <c r="B28" s="45">
        <v>96</v>
      </c>
      <c r="C28" s="48" t="s">
        <v>9</v>
      </c>
      <c r="D28" s="8" t="s">
        <v>136</v>
      </c>
      <c r="E28" s="8">
        <v>7.5</v>
      </c>
      <c r="F28" s="8">
        <v>9.1</v>
      </c>
      <c r="G28" s="8">
        <v>50.25</v>
      </c>
      <c r="H28" s="8">
        <v>261</v>
      </c>
      <c r="I28" s="7">
        <v>7.5999999999999998E-2</v>
      </c>
      <c r="J28" s="7"/>
      <c r="K28" s="7"/>
      <c r="L28" s="7">
        <v>0.99</v>
      </c>
      <c r="M28" s="7">
        <v>18.899999999999999</v>
      </c>
      <c r="N28" s="7">
        <v>50</v>
      </c>
      <c r="O28" s="7">
        <v>9</v>
      </c>
      <c r="P28" s="7">
        <v>0.78</v>
      </c>
    </row>
    <row r="29" spans="1:16" ht="12" customHeight="1" x14ac:dyDescent="0.25">
      <c r="A29" s="108"/>
      <c r="B29" s="45">
        <v>685</v>
      </c>
      <c r="C29" s="48" t="s">
        <v>44</v>
      </c>
      <c r="D29" s="48">
        <v>200</v>
      </c>
      <c r="E29" s="48">
        <v>0.2</v>
      </c>
      <c r="F29" s="48"/>
      <c r="G29" s="48">
        <v>15</v>
      </c>
      <c r="H29" s="48">
        <v>60</v>
      </c>
      <c r="I29" s="48"/>
      <c r="J29" s="48">
        <v>0.27</v>
      </c>
      <c r="K29" s="48"/>
      <c r="L29" s="48"/>
      <c r="M29" s="48">
        <v>13.6</v>
      </c>
      <c r="N29" s="48">
        <v>22.13</v>
      </c>
      <c r="O29" s="48">
        <v>11.73</v>
      </c>
      <c r="P29" s="48">
        <v>2.13</v>
      </c>
    </row>
    <row r="30" spans="1:16" ht="11.45" customHeight="1" x14ac:dyDescent="0.25">
      <c r="A30" s="108"/>
      <c r="B30" s="45"/>
      <c r="C30" s="48" t="s">
        <v>124</v>
      </c>
      <c r="D30" s="48">
        <v>50</v>
      </c>
      <c r="E30" s="48">
        <v>0.4</v>
      </c>
      <c r="F30" s="48"/>
      <c r="G30" s="48">
        <v>39.25</v>
      </c>
      <c r="H30" s="48">
        <v>152</v>
      </c>
      <c r="I30" s="48"/>
      <c r="J30" s="48"/>
      <c r="K30" s="48"/>
      <c r="L30" s="48"/>
      <c r="M30" s="48">
        <v>12.5</v>
      </c>
      <c r="N30" s="48">
        <v>6</v>
      </c>
      <c r="O30" s="48">
        <v>3</v>
      </c>
      <c r="P30" s="48">
        <v>0.7</v>
      </c>
    </row>
    <row r="31" spans="1:16" x14ac:dyDescent="0.25">
      <c r="A31" s="108"/>
      <c r="B31" s="45"/>
      <c r="C31" s="50" t="s">
        <v>11</v>
      </c>
      <c r="D31" s="45"/>
      <c r="E31" s="51">
        <f>SUM(E26:E30)</f>
        <v>30.719999999999995</v>
      </c>
      <c r="F31" s="51">
        <f>SUM(F26:F29)</f>
        <v>27.380000000000003</v>
      </c>
      <c r="G31" s="51">
        <f>SUM(G26:G30)</f>
        <v>125.2</v>
      </c>
      <c r="H31" s="51">
        <f>SUM(H26:H30)</f>
        <v>812</v>
      </c>
      <c r="I31" s="48">
        <f>I26+I27+I28+I29+I30</f>
        <v>0.35600000000000004</v>
      </c>
      <c r="J31" s="48">
        <f t="shared" ref="J31:P31" si="4">J26+J27+J28+J29+J30</f>
        <v>8.02</v>
      </c>
      <c r="K31" s="48">
        <f t="shared" si="4"/>
        <v>111.4</v>
      </c>
      <c r="L31" s="48">
        <f t="shared" si="4"/>
        <v>9.0299999999999994</v>
      </c>
      <c r="M31" s="48">
        <f t="shared" si="4"/>
        <v>153.79999999999998</v>
      </c>
      <c r="N31" s="48">
        <f t="shared" si="4"/>
        <v>323.23</v>
      </c>
      <c r="O31" s="48">
        <f t="shared" si="4"/>
        <v>65.83</v>
      </c>
      <c r="P31" s="48">
        <f t="shared" si="4"/>
        <v>5.41</v>
      </c>
    </row>
    <row r="32" spans="1:16" x14ac:dyDescent="0.25">
      <c r="A32" s="108"/>
      <c r="B32" s="116" t="s">
        <v>31</v>
      </c>
      <c r="C32" s="117"/>
      <c r="D32" s="117"/>
      <c r="E32" s="117"/>
      <c r="F32" s="117"/>
      <c r="G32" s="117"/>
      <c r="H32" s="117"/>
      <c r="I32" s="48"/>
      <c r="J32" s="48"/>
      <c r="K32" s="48"/>
      <c r="L32" s="48"/>
      <c r="M32" s="48"/>
      <c r="N32" s="48"/>
      <c r="O32" s="48"/>
      <c r="P32" s="48"/>
    </row>
    <row r="33" spans="1:16" x14ac:dyDescent="0.25">
      <c r="A33" s="108"/>
      <c r="B33" s="45">
        <v>698</v>
      </c>
      <c r="C33" s="48" t="s">
        <v>32</v>
      </c>
      <c r="D33" s="48">
        <v>150</v>
      </c>
      <c r="E33" s="48">
        <v>2.1</v>
      </c>
      <c r="F33" s="48">
        <v>2.4</v>
      </c>
      <c r="G33" s="48">
        <v>6.8</v>
      </c>
      <c r="H33" s="48">
        <v>50</v>
      </c>
      <c r="I33" s="48">
        <v>4.8000000000000001E-2</v>
      </c>
      <c r="J33" s="48">
        <v>0.9</v>
      </c>
      <c r="K33" s="48">
        <v>15</v>
      </c>
      <c r="L33" s="48"/>
      <c r="M33" s="48">
        <v>186</v>
      </c>
      <c r="N33" s="48">
        <v>142.5</v>
      </c>
      <c r="O33" s="48">
        <v>22.5</v>
      </c>
      <c r="P33" s="48">
        <v>0.15</v>
      </c>
    </row>
    <row r="34" spans="1:16" x14ac:dyDescent="0.25">
      <c r="A34" s="108"/>
      <c r="B34" s="45"/>
      <c r="C34" s="52" t="s">
        <v>11</v>
      </c>
      <c r="D34" s="48"/>
      <c r="E34" s="48">
        <f>SUM(E33)</f>
        <v>2.1</v>
      </c>
      <c r="F34" s="48">
        <f>SUM(F33)</f>
        <v>2.4</v>
      </c>
      <c r="G34" s="48">
        <f>SUM(G33)</f>
        <v>6.8</v>
      </c>
      <c r="H34" s="48">
        <f>SUM(H33)</f>
        <v>50</v>
      </c>
      <c r="I34" s="48">
        <v>4.8000000000000001E-2</v>
      </c>
      <c r="J34" s="48">
        <v>0.9</v>
      </c>
      <c r="K34" s="48">
        <v>15</v>
      </c>
      <c r="L34" s="48"/>
      <c r="M34" s="48">
        <v>186</v>
      </c>
      <c r="N34" s="48">
        <v>142.5</v>
      </c>
      <c r="O34" s="48">
        <v>22.5</v>
      </c>
      <c r="P34" s="48">
        <v>0.15</v>
      </c>
    </row>
    <row r="35" spans="1:16" ht="12" customHeight="1" x14ac:dyDescent="0.25">
      <c r="A35" s="109"/>
      <c r="B35" s="45"/>
      <c r="C35" s="52" t="s">
        <v>33</v>
      </c>
      <c r="D35" s="48"/>
      <c r="E35" s="48">
        <f>E8+E12+E20+E24+E31+E34</f>
        <v>167.42999999999998</v>
      </c>
      <c r="F35" s="48">
        <f>F8+F12+F20+F24+F31+F34</f>
        <v>117.49000000000001</v>
      </c>
      <c r="G35" s="48">
        <f>G8+G12+G20+G24+G31+G34</f>
        <v>516.36</v>
      </c>
      <c r="H35" s="48">
        <f>H8+H12+H20+H24+H31+H34</f>
        <v>3331.4300000000003</v>
      </c>
      <c r="I35" s="48">
        <f>I8+I12+I20+I24+I31+I34</f>
        <v>1.7280000000000002</v>
      </c>
      <c r="J35" s="48">
        <f t="shared" ref="J35:P35" si="5">J8+J12+J20+J24+J31+J34</f>
        <v>78.960000000000008</v>
      </c>
      <c r="K35" s="48">
        <f t="shared" si="5"/>
        <v>422.54999999999995</v>
      </c>
      <c r="L35" s="48">
        <f t="shared" si="5"/>
        <v>14.434999999999999</v>
      </c>
      <c r="M35" s="48">
        <f t="shared" si="5"/>
        <v>1630.16</v>
      </c>
      <c r="N35" s="48">
        <f t="shared" si="5"/>
        <v>2073.39</v>
      </c>
      <c r="O35" s="48">
        <f t="shared" si="5"/>
        <v>379.21</v>
      </c>
      <c r="P35" s="48">
        <f t="shared" si="5"/>
        <v>28.93</v>
      </c>
    </row>
  </sheetData>
  <mergeCells count="17">
    <mergeCell ref="I1:L1"/>
    <mergeCell ref="M1:P1"/>
    <mergeCell ref="I2:I3"/>
    <mergeCell ref="J2:J3"/>
    <mergeCell ref="K2:K3"/>
    <mergeCell ref="L2:L3"/>
    <mergeCell ref="M2:M3"/>
    <mergeCell ref="N2:N3"/>
    <mergeCell ref="O2:O3"/>
    <mergeCell ref="P2:P3"/>
    <mergeCell ref="A2:A35"/>
    <mergeCell ref="B2:H3"/>
    <mergeCell ref="B9:H9"/>
    <mergeCell ref="B13:H13"/>
    <mergeCell ref="B21:H21"/>
    <mergeCell ref="B25:H25"/>
    <mergeCell ref="B32:H32"/>
  </mergeCell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2" zoomScaleNormal="112" workbookViewId="0">
      <selection activeCell="C39" sqref="C39"/>
    </sheetView>
  </sheetViews>
  <sheetFormatPr defaultRowHeight="15" x14ac:dyDescent="0.25"/>
  <cols>
    <col min="1" max="1" width="5.42578125" customWidth="1"/>
    <col min="2" max="2" width="6.28515625" style="1" customWidth="1"/>
    <col min="3" max="3" width="38.7109375" customWidth="1"/>
    <col min="4" max="4" width="8.5703125" customWidth="1"/>
    <col min="5" max="5" width="6.28515625" customWidth="1"/>
    <col min="6" max="6" width="6.42578125" customWidth="1"/>
    <col min="7" max="7" width="5.7109375" customWidth="1"/>
    <col min="8" max="8" width="9.28515625" customWidth="1"/>
    <col min="9" max="9" width="6.28515625" customWidth="1"/>
    <col min="10" max="11" width="6.5703125" customWidth="1"/>
    <col min="12" max="12" width="6.140625" customWidth="1"/>
    <col min="13" max="13" width="7" customWidth="1"/>
    <col min="14" max="14" width="7.7109375" customWidth="1"/>
    <col min="15" max="15" width="6.7109375" customWidth="1"/>
    <col min="16" max="16" width="6.28515625" customWidth="1"/>
  </cols>
  <sheetData>
    <row r="1" spans="1:16" ht="63.6" customHeight="1" x14ac:dyDescent="0.25">
      <c r="A1" s="37" t="s">
        <v>152</v>
      </c>
      <c r="B1" s="37" t="s">
        <v>153</v>
      </c>
      <c r="C1" s="31" t="s">
        <v>2</v>
      </c>
      <c r="D1" s="37" t="s">
        <v>154</v>
      </c>
      <c r="E1" s="37" t="s">
        <v>155</v>
      </c>
      <c r="F1" s="37" t="s">
        <v>4</v>
      </c>
      <c r="G1" s="37" t="s">
        <v>5</v>
      </c>
      <c r="H1" s="37" t="s">
        <v>150</v>
      </c>
      <c r="I1" s="58" t="s">
        <v>146</v>
      </c>
      <c r="J1" s="59"/>
      <c r="K1" s="59"/>
      <c r="L1" s="60"/>
      <c r="M1" s="58" t="s">
        <v>147</v>
      </c>
      <c r="N1" s="59"/>
      <c r="O1" s="59"/>
      <c r="P1" s="60"/>
    </row>
    <row r="2" spans="1:16" ht="10.15" customHeight="1" x14ac:dyDescent="0.25">
      <c r="A2" s="63" t="s">
        <v>34</v>
      </c>
      <c r="B2" s="65" t="s">
        <v>6</v>
      </c>
      <c r="C2" s="66"/>
      <c r="D2" s="66"/>
      <c r="E2" s="66"/>
      <c r="F2" s="66"/>
      <c r="G2" s="66"/>
      <c r="H2" s="67"/>
      <c r="I2" s="56" t="s">
        <v>138</v>
      </c>
      <c r="J2" s="56" t="s">
        <v>139</v>
      </c>
      <c r="K2" s="56" t="s">
        <v>140</v>
      </c>
      <c r="L2" s="56" t="s">
        <v>141</v>
      </c>
      <c r="M2" s="56" t="s">
        <v>142</v>
      </c>
      <c r="N2" s="56" t="s">
        <v>143</v>
      </c>
      <c r="O2" s="56" t="s">
        <v>144</v>
      </c>
      <c r="P2" s="56" t="s">
        <v>145</v>
      </c>
    </row>
    <row r="3" spans="1:16" ht="3" customHeight="1" x14ac:dyDescent="0.25">
      <c r="A3" s="63"/>
      <c r="B3" s="68"/>
      <c r="C3" s="69"/>
      <c r="D3" s="69"/>
      <c r="E3" s="69"/>
      <c r="F3" s="69"/>
      <c r="G3" s="69"/>
      <c r="H3" s="70"/>
      <c r="I3" s="57"/>
      <c r="J3" s="57"/>
      <c r="K3" s="57"/>
      <c r="L3" s="57"/>
      <c r="M3" s="57"/>
      <c r="N3" s="57"/>
      <c r="O3" s="57"/>
      <c r="P3" s="57"/>
    </row>
    <row r="4" spans="1:16" x14ac:dyDescent="0.25">
      <c r="A4" s="64"/>
      <c r="B4" s="6">
        <v>302</v>
      </c>
      <c r="C4" s="7" t="s">
        <v>7</v>
      </c>
      <c r="D4" s="8">
        <v>200</v>
      </c>
      <c r="E4" s="8">
        <v>8.9</v>
      </c>
      <c r="F4" s="8">
        <v>10.8</v>
      </c>
      <c r="G4" s="8">
        <v>25.7</v>
      </c>
      <c r="H4" s="8">
        <v>232</v>
      </c>
      <c r="I4" s="7">
        <v>0.13</v>
      </c>
      <c r="J4" s="7">
        <v>1.1100000000000001</v>
      </c>
      <c r="K4" s="7">
        <v>17.14</v>
      </c>
      <c r="L4" s="7">
        <v>0.56000000000000005</v>
      </c>
      <c r="M4" s="7">
        <v>152.38</v>
      </c>
      <c r="N4" s="7">
        <v>227.15</v>
      </c>
      <c r="O4" s="7">
        <v>34.770000000000003</v>
      </c>
      <c r="P4" s="7">
        <v>0.9</v>
      </c>
    </row>
    <row r="5" spans="1:16" x14ac:dyDescent="0.25">
      <c r="A5" s="64"/>
      <c r="B5" s="6">
        <v>97</v>
      </c>
      <c r="C5" s="7" t="s">
        <v>8</v>
      </c>
      <c r="D5" s="8">
        <v>30</v>
      </c>
      <c r="E5" s="8">
        <v>7.6</v>
      </c>
      <c r="F5" s="8">
        <v>7.6</v>
      </c>
      <c r="G5" s="8">
        <v>9.6999999999999993</v>
      </c>
      <c r="H5" s="8">
        <v>120</v>
      </c>
      <c r="I5" s="7">
        <v>1.2E-2</v>
      </c>
      <c r="J5" s="7">
        <v>0.21</v>
      </c>
      <c r="K5" s="7">
        <v>86.4</v>
      </c>
      <c r="L5" s="7">
        <v>0.15</v>
      </c>
      <c r="M5" s="7">
        <v>264</v>
      </c>
      <c r="N5" s="7">
        <v>150</v>
      </c>
      <c r="O5" s="7">
        <v>10.5</v>
      </c>
      <c r="P5" s="7">
        <v>0.3</v>
      </c>
    </row>
    <row r="6" spans="1:16" x14ac:dyDescent="0.25">
      <c r="A6" s="64"/>
      <c r="B6" s="6">
        <v>96</v>
      </c>
      <c r="C6" s="7" t="s">
        <v>9</v>
      </c>
      <c r="D6" s="8" t="s">
        <v>136</v>
      </c>
      <c r="E6" s="8">
        <v>7.5</v>
      </c>
      <c r="F6" s="8">
        <v>9.1</v>
      </c>
      <c r="G6" s="8">
        <v>50.25</v>
      </c>
      <c r="H6" s="8">
        <v>261</v>
      </c>
      <c r="I6" s="7">
        <v>7.5999999999999998E-2</v>
      </c>
      <c r="J6" s="7"/>
      <c r="K6" s="7"/>
      <c r="L6" s="7">
        <v>0.99</v>
      </c>
      <c r="M6" s="7">
        <v>18.899999999999999</v>
      </c>
      <c r="N6" s="7">
        <v>50</v>
      </c>
      <c r="O6" s="7">
        <v>9</v>
      </c>
      <c r="P6" s="7">
        <v>0.78</v>
      </c>
    </row>
    <row r="7" spans="1:16" x14ac:dyDescent="0.25">
      <c r="A7" s="64"/>
      <c r="B7" s="6">
        <v>693</v>
      </c>
      <c r="C7" s="7" t="s">
        <v>10</v>
      </c>
      <c r="D7" s="8">
        <v>200</v>
      </c>
      <c r="E7" s="8">
        <v>4.9000000000000004</v>
      </c>
      <c r="F7" s="8">
        <v>5</v>
      </c>
      <c r="G7" s="8">
        <v>32.5</v>
      </c>
      <c r="H7" s="8">
        <v>190</v>
      </c>
      <c r="I7" s="7">
        <v>0.02</v>
      </c>
      <c r="J7" s="7">
        <v>1.33</v>
      </c>
      <c r="K7" s="7"/>
      <c r="L7" s="7"/>
      <c r="M7" s="7">
        <v>133.33000000000001</v>
      </c>
      <c r="N7" s="7">
        <v>111.1</v>
      </c>
      <c r="O7" s="7">
        <v>25.56</v>
      </c>
      <c r="P7" s="7">
        <v>2</v>
      </c>
    </row>
    <row r="8" spans="1:16" x14ac:dyDescent="0.25">
      <c r="A8" s="64"/>
      <c r="B8" s="6"/>
      <c r="C8" s="9" t="s">
        <v>11</v>
      </c>
      <c r="D8" s="7"/>
      <c r="E8" s="8">
        <f>E4+E5+E6+E7</f>
        <v>28.9</v>
      </c>
      <c r="F8" s="8">
        <f>F4+F5+F6+F7</f>
        <v>32.5</v>
      </c>
      <c r="G8" s="8">
        <f>G4+G5+G6+G7</f>
        <v>118.15</v>
      </c>
      <c r="H8" s="8">
        <f>H4+H5+H6+H7</f>
        <v>803</v>
      </c>
      <c r="I8" s="7">
        <f>SUM(I4:I7)</f>
        <v>0.23800000000000002</v>
      </c>
      <c r="J8" s="7">
        <f t="shared" ref="J8:P8" si="0">SUM(J4:J7)</f>
        <v>2.6500000000000004</v>
      </c>
      <c r="K8" s="7">
        <f t="shared" si="0"/>
        <v>103.54</v>
      </c>
      <c r="L8" s="7">
        <f t="shared" si="0"/>
        <v>1.7000000000000002</v>
      </c>
      <c r="M8" s="7">
        <f t="shared" si="0"/>
        <v>568.61</v>
      </c>
      <c r="N8" s="7">
        <f t="shared" si="0"/>
        <v>538.25</v>
      </c>
      <c r="O8" s="7">
        <f t="shared" si="0"/>
        <v>79.83</v>
      </c>
      <c r="P8" s="7">
        <f t="shared" si="0"/>
        <v>3.98</v>
      </c>
    </row>
    <row r="9" spans="1:16" ht="12" customHeight="1" x14ac:dyDescent="0.25">
      <c r="A9" s="64"/>
      <c r="B9" s="61" t="s">
        <v>12</v>
      </c>
      <c r="C9" s="62"/>
      <c r="D9" s="62"/>
      <c r="E9" s="62"/>
      <c r="F9" s="62"/>
      <c r="G9" s="62"/>
      <c r="H9" s="62"/>
      <c r="I9" s="7"/>
      <c r="J9" s="7"/>
      <c r="K9" s="7"/>
      <c r="L9" s="7"/>
      <c r="M9" s="7"/>
      <c r="N9" s="7"/>
      <c r="O9" s="7"/>
      <c r="P9" s="7"/>
    </row>
    <row r="10" spans="1:16" ht="15" customHeight="1" x14ac:dyDescent="0.25">
      <c r="A10" s="64"/>
      <c r="B10" s="6">
        <v>697</v>
      </c>
      <c r="C10" s="7" t="s">
        <v>24</v>
      </c>
      <c r="D10" s="7">
        <v>200</v>
      </c>
      <c r="E10" s="7">
        <v>5.9</v>
      </c>
      <c r="F10" s="7">
        <v>6.8</v>
      </c>
      <c r="G10" s="7">
        <v>9.9</v>
      </c>
      <c r="H10" s="7">
        <v>123</v>
      </c>
      <c r="I10" s="7">
        <v>0.08</v>
      </c>
      <c r="J10" s="7">
        <v>2.6</v>
      </c>
      <c r="K10" s="7">
        <v>40</v>
      </c>
      <c r="L10" s="7"/>
      <c r="M10" s="7">
        <v>240</v>
      </c>
      <c r="N10" s="7">
        <v>180</v>
      </c>
      <c r="O10" s="7">
        <v>28</v>
      </c>
      <c r="P10" s="7">
        <v>0.4</v>
      </c>
    </row>
    <row r="11" spans="1:16" x14ac:dyDescent="0.25">
      <c r="A11" s="64"/>
      <c r="B11" s="6">
        <v>707</v>
      </c>
      <c r="C11" s="7" t="s">
        <v>13</v>
      </c>
      <c r="D11" s="8">
        <v>200</v>
      </c>
      <c r="E11" s="8">
        <v>1</v>
      </c>
      <c r="F11" s="8"/>
      <c r="G11" s="8">
        <v>21.2</v>
      </c>
      <c r="H11" s="8">
        <v>88</v>
      </c>
      <c r="I11" s="7">
        <v>6.4000000000000001E-2</v>
      </c>
      <c r="J11" s="7">
        <v>1.2</v>
      </c>
      <c r="K11" s="7">
        <v>20</v>
      </c>
      <c r="L11" s="7"/>
      <c r="M11" s="7">
        <v>248</v>
      </c>
      <c r="N11" s="7">
        <v>190</v>
      </c>
      <c r="O11" s="7">
        <v>30</v>
      </c>
      <c r="P11" s="7">
        <v>0.2</v>
      </c>
    </row>
    <row r="12" spans="1:16" x14ac:dyDescent="0.25">
      <c r="A12" s="64"/>
      <c r="B12" s="6">
        <v>627</v>
      </c>
      <c r="C12" s="7" t="s">
        <v>14</v>
      </c>
      <c r="D12" s="8">
        <v>200</v>
      </c>
      <c r="E12" s="8">
        <v>0.6</v>
      </c>
      <c r="F12" s="8"/>
      <c r="G12" s="8">
        <v>17.2</v>
      </c>
      <c r="H12" s="8">
        <v>80</v>
      </c>
      <c r="I12" s="7">
        <v>0.05</v>
      </c>
      <c r="J12" s="7">
        <v>20</v>
      </c>
      <c r="K12" s="7"/>
      <c r="L12" s="7">
        <v>0.4</v>
      </c>
      <c r="M12" s="7">
        <v>31</v>
      </c>
      <c r="N12" s="7">
        <v>22</v>
      </c>
      <c r="O12" s="7">
        <v>18</v>
      </c>
      <c r="P12" s="7">
        <v>4.4000000000000004</v>
      </c>
    </row>
    <row r="13" spans="1:16" x14ac:dyDescent="0.25">
      <c r="A13" s="64"/>
      <c r="B13" s="6"/>
      <c r="C13" s="9" t="s">
        <v>11</v>
      </c>
      <c r="D13" s="7"/>
      <c r="E13" s="7">
        <f>SUM(E10:E12)</f>
        <v>7.5</v>
      </c>
      <c r="F13" s="7">
        <f>SUM(F10:F12)</f>
        <v>6.8</v>
      </c>
      <c r="G13" s="7">
        <f>SUM(G10:G12)</f>
        <v>48.3</v>
      </c>
      <c r="H13" s="7">
        <f>SUM(H10:H12)</f>
        <v>291</v>
      </c>
      <c r="I13" s="7">
        <f>SUM(I10:I12)</f>
        <v>0.19400000000000001</v>
      </c>
      <c r="J13" s="7">
        <f t="shared" ref="J13:P13" si="1">SUM(J10:J12)</f>
        <v>23.8</v>
      </c>
      <c r="K13" s="7">
        <f t="shared" si="1"/>
        <v>60</v>
      </c>
      <c r="L13" s="7">
        <f t="shared" si="1"/>
        <v>0.4</v>
      </c>
      <c r="M13" s="7">
        <f t="shared" si="1"/>
        <v>519</v>
      </c>
      <c r="N13" s="7">
        <f t="shared" si="1"/>
        <v>392</v>
      </c>
      <c r="O13" s="7">
        <f t="shared" si="1"/>
        <v>76</v>
      </c>
      <c r="P13" s="7">
        <f t="shared" si="1"/>
        <v>5</v>
      </c>
    </row>
    <row r="14" spans="1:16" ht="13.15" customHeight="1" x14ac:dyDescent="0.25">
      <c r="A14" s="64"/>
      <c r="B14" s="61" t="s">
        <v>15</v>
      </c>
      <c r="C14" s="62"/>
      <c r="D14" s="62"/>
      <c r="E14" s="62"/>
      <c r="F14" s="62"/>
      <c r="G14" s="62"/>
      <c r="H14" s="62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64"/>
      <c r="B15" s="6">
        <v>51</v>
      </c>
      <c r="C15" s="7" t="s">
        <v>16</v>
      </c>
      <c r="D15" s="7">
        <v>100</v>
      </c>
      <c r="E15" s="7">
        <v>1.3</v>
      </c>
      <c r="F15" s="7">
        <v>3</v>
      </c>
      <c r="G15" s="7">
        <v>15.2</v>
      </c>
      <c r="H15" s="7">
        <v>93</v>
      </c>
      <c r="I15" s="7">
        <v>1.9E-2</v>
      </c>
      <c r="J15" s="7">
        <v>2.76</v>
      </c>
      <c r="K15" s="7"/>
      <c r="L15" s="7">
        <v>29.84</v>
      </c>
      <c r="M15" s="7">
        <v>2.59</v>
      </c>
      <c r="N15" s="7">
        <v>29.65</v>
      </c>
      <c r="O15" s="7">
        <v>15.41</v>
      </c>
      <c r="P15" s="7">
        <v>0.83</v>
      </c>
    </row>
    <row r="16" spans="1:16" x14ac:dyDescent="0.25">
      <c r="A16" s="64"/>
      <c r="B16" s="6">
        <v>110</v>
      </c>
      <c r="C16" s="19" t="s">
        <v>151</v>
      </c>
      <c r="D16" s="8">
        <v>250</v>
      </c>
      <c r="E16" s="7">
        <v>10.1</v>
      </c>
      <c r="F16" s="7">
        <v>8.6</v>
      </c>
      <c r="G16" s="7">
        <v>13.4</v>
      </c>
      <c r="H16" s="7">
        <v>173</v>
      </c>
      <c r="I16" s="7">
        <v>0.06</v>
      </c>
      <c r="J16" s="7">
        <v>12.36</v>
      </c>
      <c r="K16" s="7"/>
      <c r="L16" s="7">
        <v>2.88</v>
      </c>
      <c r="M16" s="7">
        <v>41.31</v>
      </c>
      <c r="N16" s="7">
        <v>63.63</v>
      </c>
      <c r="O16" s="7">
        <v>31.44</v>
      </c>
      <c r="P16" s="7">
        <v>1.41</v>
      </c>
    </row>
    <row r="17" spans="1:16" x14ac:dyDescent="0.25">
      <c r="A17" s="64"/>
      <c r="B17" s="12">
        <v>439</v>
      </c>
      <c r="C17" s="7" t="s">
        <v>17</v>
      </c>
      <c r="D17" s="8" t="s">
        <v>18</v>
      </c>
      <c r="E17" s="7">
        <v>29.86</v>
      </c>
      <c r="F17" s="7">
        <v>20.18</v>
      </c>
      <c r="G17" s="7">
        <v>6.91</v>
      </c>
      <c r="H17" s="7">
        <v>332.2</v>
      </c>
      <c r="I17" s="7">
        <v>0.14000000000000001</v>
      </c>
      <c r="J17" s="7">
        <v>9.5</v>
      </c>
      <c r="K17" s="7">
        <v>40.17</v>
      </c>
      <c r="L17" s="7">
        <v>0.75</v>
      </c>
      <c r="M17" s="7">
        <v>22.5</v>
      </c>
      <c r="N17" s="7">
        <v>179.25</v>
      </c>
      <c r="O17" s="7">
        <v>12.75</v>
      </c>
      <c r="P17" s="7">
        <v>3.75</v>
      </c>
    </row>
    <row r="18" spans="1:16" x14ac:dyDescent="0.25">
      <c r="A18" s="64"/>
      <c r="B18" s="6">
        <v>520</v>
      </c>
      <c r="C18" s="7" t="s">
        <v>19</v>
      </c>
      <c r="D18" s="8" t="s">
        <v>20</v>
      </c>
      <c r="E18" s="7">
        <v>4</v>
      </c>
      <c r="F18" s="7">
        <v>10.199999999999999</v>
      </c>
      <c r="G18" s="7">
        <v>32.4</v>
      </c>
      <c r="H18" s="7">
        <v>242</v>
      </c>
      <c r="I18" s="7">
        <v>0.06</v>
      </c>
      <c r="J18" s="7"/>
      <c r="K18" s="7"/>
      <c r="L18" s="7">
        <v>1.95</v>
      </c>
      <c r="M18" s="7">
        <v>12</v>
      </c>
      <c r="N18" s="7">
        <v>34.5</v>
      </c>
      <c r="O18" s="7">
        <v>7.5</v>
      </c>
      <c r="P18" s="7">
        <v>0.75</v>
      </c>
    </row>
    <row r="19" spans="1:16" x14ac:dyDescent="0.25">
      <c r="A19" s="64"/>
      <c r="B19" s="6"/>
      <c r="C19" s="7" t="s">
        <v>21</v>
      </c>
      <c r="D19" s="7">
        <v>80</v>
      </c>
      <c r="E19" s="7">
        <v>6.64</v>
      </c>
      <c r="F19" s="7">
        <v>0.96</v>
      </c>
      <c r="G19" s="7">
        <v>37.28</v>
      </c>
      <c r="H19" s="7">
        <v>176</v>
      </c>
      <c r="I19" s="7">
        <v>0.04</v>
      </c>
      <c r="J19" s="7"/>
      <c r="K19" s="7"/>
      <c r="L19" s="7">
        <v>0.52</v>
      </c>
      <c r="M19" s="7">
        <v>9.1999999999999993</v>
      </c>
      <c r="N19" s="7">
        <v>34.799999999999997</v>
      </c>
      <c r="O19" s="7">
        <v>13.2</v>
      </c>
      <c r="P19" s="7">
        <v>0.44</v>
      </c>
    </row>
    <row r="20" spans="1:16" x14ac:dyDescent="0.25">
      <c r="A20" s="64"/>
      <c r="B20" s="6">
        <v>639</v>
      </c>
      <c r="C20" s="7" t="s">
        <v>22</v>
      </c>
      <c r="D20" s="7">
        <v>200</v>
      </c>
      <c r="E20" s="7">
        <v>0.6</v>
      </c>
      <c r="F20" s="7"/>
      <c r="G20" s="7">
        <v>31.4</v>
      </c>
      <c r="H20" s="7">
        <v>134</v>
      </c>
      <c r="I20" s="7">
        <v>0.02</v>
      </c>
      <c r="J20" s="7">
        <v>0.8</v>
      </c>
      <c r="K20" s="7"/>
      <c r="L20" s="7">
        <v>0.2</v>
      </c>
      <c r="M20" s="7">
        <v>5.84</v>
      </c>
      <c r="N20" s="7">
        <v>46</v>
      </c>
      <c r="O20" s="7">
        <v>33</v>
      </c>
      <c r="P20" s="7">
        <v>0.96</v>
      </c>
    </row>
    <row r="21" spans="1:16" x14ac:dyDescent="0.25">
      <c r="A21" s="64"/>
      <c r="B21" s="6"/>
      <c r="C21" s="9" t="s">
        <v>11</v>
      </c>
      <c r="D21" s="7"/>
      <c r="E21" s="7">
        <f>E15+E16+E17+E18+E19+E20</f>
        <v>52.5</v>
      </c>
      <c r="F21" s="7">
        <f>F15+F16+F17+F18+F19</f>
        <v>42.940000000000005</v>
      </c>
      <c r="G21" s="7">
        <f>G15+G16+G17+G18+G19+G20</f>
        <v>136.59</v>
      </c>
      <c r="H21" s="7">
        <f>H15+H16+H17+H18+H19+H20</f>
        <v>1150.2</v>
      </c>
      <c r="I21" s="7">
        <f>SUM(I15:I20)</f>
        <v>0.33900000000000002</v>
      </c>
      <c r="J21" s="7">
        <f t="shared" ref="J21:P21" si="2">SUM(J15:J20)</f>
        <v>25.419999999999998</v>
      </c>
      <c r="K21" s="7">
        <f t="shared" si="2"/>
        <v>40.17</v>
      </c>
      <c r="L21" s="7">
        <f t="shared" si="2"/>
        <v>36.140000000000008</v>
      </c>
      <c r="M21" s="7">
        <f t="shared" si="2"/>
        <v>93.440000000000012</v>
      </c>
      <c r="N21" s="7">
        <f t="shared" si="2"/>
        <v>387.83</v>
      </c>
      <c r="O21" s="7">
        <f t="shared" si="2"/>
        <v>113.3</v>
      </c>
      <c r="P21" s="7">
        <f t="shared" si="2"/>
        <v>8.14</v>
      </c>
    </row>
    <row r="22" spans="1:16" ht="12.6" customHeight="1" x14ac:dyDescent="0.25">
      <c r="A22" s="64"/>
      <c r="B22" s="61" t="s">
        <v>23</v>
      </c>
      <c r="C22" s="62"/>
      <c r="D22" s="62"/>
      <c r="E22" s="62"/>
      <c r="F22" s="62"/>
      <c r="G22" s="62"/>
      <c r="H22" s="62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64"/>
      <c r="B23" s="6">
        <v>697</v>
      </c>
      <c r="C23" s="7" t="s">
        <v>24</v>
      </c>
      <c r="D23" s="7">
        <v>200</v>
      </c>
      <c r="E23" s="7">
        <v>5.9</v>
      </c>
      <c r="F23" s="7">
        <v>6.8</v>
      </c>
      <c r="G23" s="7">
        <v>9.9</v>
      </c>
      <c r="H23" s="7">
        <v>123</v>
      </c>
      <c r="I23" s="7">
        <v>0.08</v>
      </c>
      <c r="J23" s="7">
        <v>2.6</v>
      </c>
      <c r="K23" s="7">
        <v>40</v>
      </c>
      <c r="L23" s="7"/>
      <c r="M23" s="7">
        <v>240</v>
      </c>
      <c r="N23" s="7">
        <v>180</v>
      </c>
      <c r="O23" s="7">
        <v>28</v>
      </c>
      <c r="P23" s="7">
        <v>0.4</v>
      </c>
    </row>
    <row r="24" spans="1:16" x14ac:dyDescent="0.25">
      <c r="A24" s="64"/>
      <c r="B24" s="6">
        <v>358</v>
      </c>
      <c r="C24" s="7" t="s">
        <v>25</v>
      </c>
      <c r="D24" s="7">
        <v>100</v>
      </c>
      <c r="E24" s="7">
        <v>15.2</v>
      </c>
      <c r="F24" s="7">
        <v>12.4</v>
      </c>
      <c r="G24" s="7">
        <v>18.899999999999999</v>
      </c>
      <c r="H24" s="7">
        <v>251</v>
      </c>
      <c r="I24" s="7">
        <v>2.8000000000000001E-2</v>
      </c>
      <c r="J24" s="7">
        <v>0.87</v>
      </c>
      <c r="K24" s="7">
        <v>30.9</v>
      </c>
      <c r="L24" s="7">
        <v>0.25</v>
      </c>
      <c r="M24" s="7">
        <v>68</v>
      </c>
      <c r="N24" s="7">
        <v>92.8</v>
      </c>
      <c r="O24" s="7">
        <v>13.14</v>
      </c>
      <c r="P24" s="7">
        <v>0.44</v>
      </c>
    </row>
    <row r="25" spans="1:16" x14ac:dyDescent="0.25">
      <c r="A25" s="64"/>
      <c r="B25" s="6"/>
      <c r="C25" s="9" t="s">
        <v>11</v>
      </c>
      <c r="D25" s="7"/>
      <c r="E25" s="7">
        <f>E23+E24</f>
        <v>21.1</v>
      </c>
      <c r="F25" s="7">
        <f>F23+F24</f>
        <v>19.2</v>
      </c>
      <c r="G25" s="7">
        <f>G23+G24</f>
        <v>28.799999999999997</v>
      </c>
      <c r="H25" s="7">
        <f>H23+H24</f>
        <v>374</v>
      </c>
      <c r="I25" s="7">
        <f>SUM(I23:I24)</f>
        <v>0.108</v>
      </c>
      <c r="J25" s="7">
        <f t="shared" ref="J25:P25" si="3">SUM(J23:J24)</f>
        <v>3.47</v>
      </c>
      <c r="K25" s="7">
        <f t="shared" si="3"/>
        <v>70.900000000000006</v>
      </c>
      <c r="L25" s="7">
        <f t="shared" si="3"/>
        <v>0.25</v>
      </c>
      <c r="M25" s="7">
        <f t="shared" si="3"/>
        <v>308</v>
      </c>
      <c r="N25" s="7">
        <f t="shared" si="3"/>
        <v>272.8</v>
      </c>
      <c r="O25" s="7">
        <f t="shared" si="3"/>
        <v>41.14</v>
      </c>
      <c r="P25" s="7">
        <f t="shared" si="3"/>
        <v>0.84000000000000008</v>
      </c>
    </row>
    <row r="26" spans="1:16" x14ac:dyDescent="0.25">
      <c r="A26" s="64"/>
      <c r="B26" s="61" t="s">
        <v>26</v>
      </c>
      <c r="C26" s="62"/>
      <c r="D26" s="62"/>
      <c r="E26" s="62"/>
      <c r="F26" s="62"/>
      <c r="G26" s="62"/>
      <c r="H26" s="62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64"/>
      <c r="B27" s="6">
        <v>374</v>
      </c>
      <c r="C27" s="7" t="s">
        <v>27</v>
      </c>
      <c r="D27" s="8" t="s">
        <v>20</v>
      </c>
      <c r="E27" s="7">
        <v>19.14</v>
      </c>
      <c r="F27" s="7">
        <v>10.56</v>
      </c>
      <c r="G27" s="7">
        <v>9.24</v>
      </c>
      <c r="H27" s="7">
        <v>316.8</v>
      </c>
      <c r="I27" s="7">
        <v>7.0000000000000007E-2</v>
      </c>
      <c r="J27" s="7">
        <v>0.35</v>
      </c>
      <c r="K27" s="7">
        <v>9.6999999999999993</v>
      </c>
      <c r="L27" s="7">
        <v>0.5</v>
      </c>
      <c r="M27" s="7">
        <v>43.1</v>
      </c>
      <c r="N27" s="7">
        <v>136.5</v>
      </c>
      <c r="O27" s="7">
        <v>20.9</v>
      </c>
      <c r="P27" s="7">
        <v>0.6</v>
      </c>
    </row>
    <row r="28" spans="1:16" x14ac:dyDescent="0.25">
      <c r="A28" s="64"/>
      <c r="B28" s="6">
        <v>96</v>
      </c>
      <c r="C28" s="7" t="s">
        <v>9</v>
      </c>
      <c r="D28" s="8" t="s">
        <v>136</v>
      </c>
      <c r="E28" s="8">
        <v>7.5</v>
      </c>
      <c r="F28" s="8">
        <v>9.1</v>
      </c>
      <c r="G28" s="8">
        <v>50.25</v>
      </c>
      <c r="H28" s="8">
        <v>261</v>
      </c>
      <c r="I28" s="7">
        <v>7.5999999999999998E-2</v>
      </c>
      <c r="J28" s="7"/>
      <c r="K28" s="7"/>
      <c r="L28" s="7">
        <v>0.99</v>
      </c>
      <c r="M28" s="7">
        <v>18.899999999999999</v>
      </c>
      <c r="N28" s="7">
        <v>50</v>
      </c>
      <c r="O28" s="7">
        <v>9</v>
      </c>
      <c r="P28" s="7">
        <v>0.78</v>
      </c>
    </row>
    <row r="29" spans="1:16" x14ac:dyDescent="0.25">
      <c r="A29" s="64"/>
      <c r="B29" s="6">
        <v>686</v>
      </c>
      <c r="C29" s="7" t="s">
        <v>28</v>
      </c>
      <c r="D29" s="8">
        <v>200</v>
      </c>
      <c r="E29" s="7">
        <v>0.3</v>
      </c>
      <c r="F29" s="7"/>
      <c r="G29" s="7">
        <v>15.2</v>
      </c>
      <c r="H29" s="7">
        <v>60</v>
      </c>
      <c r="I29" s="7"/>
      <c r="J29" s="7">
        <v>0.27</v>
      </c>
      <c r="K29" s="7"/>
      <c r="L29" s="7"/>
      <c r="M29" s="7">
        <v>13.6</v>
      </c>
      <c r="N29" s="7">
        <v>22.13</v>
      </c>
      <c r="O29" s="7">
        <v>11.73</v>
      </c>
      <c r="P29" s="7">
        <v>2.13</v>
      </c>
    </row>
    <row r="30" spans="1:16" x14ac:dyDescent="0.25">
      <c r="A30" s="64"/>
      <c r="B30" s="6"/>
      <c r="C30" s="7" t="s">
        <v>30</v>
      </c>
      <c r="D30" s="7">
        <v>50</v>
      </c>
      <c r="E30" s="7">
        <v>3.55</v>
      </c>
      <c r="F30" s="7">
        <v>3.2</v>
      </c>
      <c r="G30" s="7">
        <v>35</v>
      </c>
      <c r="H30" s="7">
        <v>181</v>
      </c>
      <c r="I30" s="7">
        <v>0.02</v>
      </c>
      <c r="J30" s="7"/>
      <c r="K30" s="7">
        <v>13</v>
      </c>
      <c r="L30" s="7">
        <v>0.26</v>
      </c>
      <c r="M30" s="7">
        <v>8.1999999999999993</v>
      </c>
      <c r="N30" s="7">
        <v>17.399999999999999</v>
      </c>
      <c r="O30" s="7">
        <v>3</v>
      </c>
      <c r="P30" s="7">
        <v>0.2</v>
      </c>
    </row>
    <row r="31" spans="1:16" x14ac:dyDescent="0.25">
      <c r="A31" s="64"/>
      <c r="B31" s="6"/>
      <c r="C31" s="9" t="s">
        <v>11</v>
      </c>
      <c r="D31" s="7"/>
      <c r="E31" s="7">
        <f>E27+E28+E29+E30</f>
        <v>30.490000000000002</v>
      </c>
      <c r="F31" s="7">
        <f>F27+F28+F29+F30</f>
        <v>22.86</v>
      </c>
      <c r="G31" s="7">
        <f>G27+G28+G29+G30</f>
        <v>109.69</v>
      </c>
      <c r="H31" s="7">
        <f>H27+H28+H29+H30</f>
        <v>818.8</v>
      </c>
      <c r="I31" s="7">
        <f>SUM(I27:I30)</f>
        <v>0.16600000000000001</v>
      </c>
      <c r="J31" s="7">
        <f t="shared" ref="J31:P31" si="4">SUM(J27:J30)</f>
        <v>0.62</v>
      </c>
      <c r="K31" s="7">
        <f t="shared" si="4"/>
        <v>22.7</v>
      </c>
      <c r="L31" s="7">
        <f t="shared" si="4"/>
        <v>1.75</v>
      </c>
      <c r="M31" s="7">
        <f t="shared" si="4"/>
        <v>83.8</v>
      </c>
      <c r="N31" s="7">
        <f t="shared" si="4"/>
        <v>226.03</v>
      </c>
      <c r="O31" s="7">
        <f t="shared" si="4"/>
        <v>44.629999999999995</v>
      </c>
      <c r="P31" s="7">
        <f t="shared" si="4"/>
        <v>3.71</v>
      </c>
    </row>
    <row r="32" spans="1:16" x14ac:dyDescent="0.25">
      <c r="A32" s="64"/>
      <c r="B32" s="61" t="s">
        <v>31</v>
      </c>
      <c r="C32" s="62"/>
      <c r="D32" s="62"/>
      <c r="E32" s="62"/>
      <c r="F32" s="62"/>
      <c r="G32" s="62"/>
      <c r="H32" s="62"/>
      <c r="I32" s="7"/>
      <c r="J32" s="7"/>
      <c r="K32" s="7"/>
      <c r="L32" s="7"/>
      <c r="M32" s="7"/>
      <c r="N32" s="7"/>
      <c r="O32" s="7"/>
      <c r="P32" s="7"/>
    </row>
    <row r="33" spans="1:16" ht="14.45" customHeight="1" x14ac:dyDescent="0.25">
      <c r="A33" s="64"/>
      <c r="B33" s="6">
        <v>698</v>
      </c>
      <c r="C33" s="7" t="s">
        <v>32</v>
      </c>
      <c r="D33" s="7">
        <v>150</v>
      </c>
      <c r="E33" s="19">
        <v>2.1</v>
      </c>
      <c r="F33" s="19">
        <v>2.4</v>
      </c>
      <c r="G33" s="19">
        <v>6.8</v>
      </c>
      <c r="H33" s="19">
        <v>50</v>
      </c>
      <c r="I33" s="7">
        <v>4.8000000000000001E-2</v>
      </c>
      <c r="J33" s="7">
        <v>0.9</v>
      </c>
      <c r="K33" s="7">
        <v>15</v>
      </c>
      <c r="L33" s="7"/>
      <c r="M33" s="7">
        <v>186</v>
      </c>
      <c r="N33" s="7">
        <v>142.5</v>
      </c>
      <c r="O33" s="7">
        <v>22.5</v>
      </c>
      <c r="P33" s="7">
        <v>0.15</v>
      </c>
    </row>
    <row r="34" spans="1:16" x14ac:dyDescent="0.25">
      <c r="A34" s="64"/>
      <c r="B34" s="25"/>
      <c r="C34" s="9" t="s">
        <v>11</v>
      </c>
      <c r="D34" s="26"/>
      <c r="E34" s="7">
        <f>SUM(E33)</f>
        <v>2.1</v>
      </c>
      <c r="F34" s="7">
        <f>SUM(F33)</f>
        <v>2.4</v>
      </c>
      <c r="G34" s="7">
        <f>SUM(G33)</f>
        <v>6.8</v>
      </c>
      <c r="H34" s="7">
        <f>SUM(H33)</f>
        <v>50</v>
      </c>
      <c r="I34" s="7">
        <f>SUM(I33)</f>
        <v>4.8000000000000001E-2</v>
      </c>
      <c r="J34" s="7">
        <f t="shared" ref="J34:P34" si="5">SUM(J33)</f>
        <v>0.9</v>
      </c>
      <c r="K34" s="7">
        <f t="shared" si="5"/>
        <v>15</v>
      </c>
      <c r="L34" s="7">
        <f t="shared" si="5"/>
        <v>0</v>
      </c>
      <c r="M34" s="7">
        <f t="shared" si="5"/>
        <v>186</v>
      </c>
      <c r="N34" s="7">
        <f t="shared" si="5"/>
        <v>142.5</v>
      </c>
      <c r="O34" s="7">
        <f t="shared" si="5"/>
        <v>22.5</v>
      </c>
      <c r="P34" s="7">
        <f t="shared" si="5"/>
        <v>0.15</v>
      </c>
    </row>
    <row r="35" spans="1:16" x14ac:dyDescent="0.25">
      <c r="A35" s="64"/>
      <c r="B35" s="25"/>
      <c r="C35" s="9" t="s">
        <v>33</v>
      </c>
      <c r="D35" s="26"/>
      <c r="E35" s="7">
        <f t="shared" ref="E35:K35" si="6">E8+E13+E21+E25+E31+E34</f>
        <v>142.59</v>
      </c>
      <c r="F35" s="7">
        <f t="shared" si="6"/>
        <v>126.70000000000002</v>
      </c>
      <c r="G35" s="7">
        <f t="shared" si="6"/>
        <v>448.33</v>
      </c>
      <c r="H35" s="7">
        <f t="shared" si="6"/>
        <v>3487</v>
      </c>
      <c r="I35" s="7">
        <f t="shared" si="6"/>
        <v>1.0930000000000002</v>
      </c>
      <c r="J35" s="7">
        <f t="shared" si="6"/>
        <v>56.86</v>
      </c>
      <c r="K35" s="7">
        <f t="shared" si="6"/>
        <v>312.31</v>
      </c>
      <c r="L35" s="7">
        <f t="shared" ref="L35:P35" si="7">L8+L13+L21+L25+L31+L34</f>
        <v>40.240000000000009</v>
      </c>
      <c r="M35" s="7">
        <f t="shared" si="7"/>
        <v>1758.8500000000001</v>
      </c>
      <c r="N35" s="7">
        <f t="shared" si="7"/>
        <v>1959.4099999999999</v>
      </c>
      <c r="O35" s="7">
        <f t="shared" si="7"/>
        <v>377.4</v>
      </c>
      <c r="P35" s="7">
        <f t="shared" si="7"/>
        <v>21.82</v>
      </c>
    </row>
    <row r="37" spans="1:16" x14ac:dyDescent="0.25">
      <c r="A37" s="2"/>
      <c r="B37" s="2"/>
      <c r="C37" s="3"/>
      <c r="D37" s="2"/>
      <c r="E37" s="2"/>
      <c r="F37" s="2"/>
      <c r="G37" s="2"/>
      <c r="H37" s="2"/>
    </row>
  </sheetData>
  <mergeCells count="17">
    <mergeCell ref="A2:A35"/>
    <mergeCell ref="B9:H9"/>
    <mergeCell ref="B14:H14"/>
    <mergeCell ref="B22:H22"/>
    <mergeCell ref="B26:H26"/>
    <mergeCell ref="B2:H3"/>
    <mergeCell ref="O2:O3"/>
    <mergeCell ref="P2:P3"/>
    <mergeCell ref="I1:L1"/>
    <mergeCell ref="M1:P1"/>
    <mergeCell ref="B32:H32"/>
    <mergeCell ref="I2:I3"/>
    <mergeCell ref="J2:J3"/>
    <mergeCell ref="K2:K3"/>
    <mergeCell ref="L2:L3"/>
    <mergeCell ref="M2:M3"/>
    <mergeCell ref="N2:N3"/>
  </mergeCells>
  <pageMargins left="3.937007874015748E-2" right="3.937007874015748E-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zoomScale="80" zoomScaleNormal="80" workbookViewId="0">
      <selection activeCell="F43" sqref="F43"/>
    </sheetView>
  </sheetViews>
  <sheetFormatPr defaultRowHeight="15" x14ac:dyDescent="0.25"/>
  <cols>
    <col min="1" max="1" width="5.7109375" customWidth="1"/>
    <col min="2" max="2" width="5.140625" customWidth="1"/>
    <col min="3" max="3" width="38.85546875" customWidth="1"/>
    <col min="4" max="4" width="7.7109375" customWidth="1"/>
    <col min="5" max="5" width="7.42578125" customWidth="1"/>
    <col min="6" max="6" width="6.5703125" customWidth="1"/>
    <col min="7" max="7" width="6.85546875" customWidth="1"/>
    <col min="8" max="8" width="9.5703125" customWidth="1"/>
    <col min="9" max="9" width="6.7109375" customWidth="1"/>
    <col min="10" max="10" width="6.140625" customWidth="1"/>
    <col min="11" max="12" width="5.85546875" customWidth="1"/>
    <col min="13" max="14" width="6.28515625" customWidth="1"/>
    <col min="15" max="15" width="6.7109375" customWidth="1"/>
    <col min="16" max="16" width="6.28515625" customWidth="1"/>
  </cols>
  <sheetData>
    <row r="1" spans="1:17" ht="42.6" customHeight="1" x14ac:dyDescent="0.25">
      <c r="A1" s="16" t="s">
        <v>156</v>
      </c>
      <c r="B1" s="16" t="s">
        <v>157</v>
      </c>
      <c r="C1" s="17" t="s">
        <v>2</v>
      </c>
      <c r="D1" s="27" t="s">
        <v>159</v>
      </c>
      <c r="E1" s="27" t="s">
        <v>3</v>
      </c>
      <c r="F1" s="27" t="s">
        <v>4</v>
      </c>
      <c r="G1" s="27" t="s">
        <v>5</v>
      </c>
      <c r="H1" s="53" t="s">
        <v>184</v>
      </c>
      <c r="I1" s="71" t="s">
        <v>146</v>
      </c>
      <c r="J1" s="72"/>
      <c r="K1" s="72"/>
      <c r="L1" s="73"/>
      <c r="M1" s="71" t="s">
        <v>147</v>
      </c>
      <c r="N1" s="72"/>
      <c r="O1" s="72"/>
      <c r="P1" s="73"/>
    </row>
    <row r="2" spans="1:17" ht="12" customHeight="1" x14ac:dyDescent="0.25">
      <c r="A2" s="63" t="s">
        <v>47</v>
      </c>
      <c r="B2" s="74" t="s">
        <v>6</v>
      </c>
      <c r="C2" s="75"/>
      <c r="D2" s="75"/>
      <c r="E2" s="75"/>
      <c r="F2" s="75"/>
      <c r="G2" s="75"/>
      <c r="H2" s="75"/>
      <c r="I2" s="36" t="s">
        <v>138</v>
      </c>
      <c r="J2" s="36" t="s">
        <v>139</v>
      </c>
      <c r="K2" s="36" t="s">
        <v>140</v>
      </c>
      <c r="L2" s="36" t="s">
        <v>141</v>
      </c>
      <c r="M2" s="36" t="s">
        <v>142</v>
      </c>
      <c r="N2" s="36" t="s">
        <v>143</v>
      </c>
      <c r="O2" s="36" t="s">
        <v>144</v>
      </c>
      <c r="P2" s="36" t="s">
        <v>145</v>
      </c>
    </row>
    <row r="3" spans="1:17" x14ac:dyDescent="0.25">
      <c r="A3" s="63"/>
      <c r="B3" s="6">
        <v>302</v>
      </c>
      <c r="C3" s="6" t="s">
        <v>158</v>
      </c>
      <c r="D3" s="12" t="s">
        <v>20</v>
      </c>
      <c r="E3" s="14">
        <v>5.6</v>
      </c>
      <c r="F3" s="14">
        <v>10.4</v>
      </c>
      <c r="G3" s="14">
        <v>26.4</v>
      </c>
      <c r="H3" s="14">
        <v>230</v>
      </c>
      <c r="I3" s="7">
        <v>0.22</v>
      </c>
      <c r="J3" s="7">
        <v>2.08</v>
      </c>
      <c r="K3" s="7">
        <v>32</v>
      </c>
      <c r="L3" s="7">
        <v>0.86</v>
      </c>
      <c r="M3" s="7">
        <v>22.16</v>
      </c>
      <c r="N3" s="7">
        <v>315.39999999999998</v>
      </c>
      <c r="O3" s="7">
        <v>79.599999999999994</v>
      </c>
      <c r="P3" s="7">
        <v>2.1</v>
      </c>
      <c r="Q3" s="35"/>
    </row>
    <row r="4" spans="1:17" x14ac:dyDescent="0.25">
      <c r="A4" s="63"/>
      <c r="B4" s="6">
        <v>96</v>
      </c>
      <c r="C4" s="6" t="s">
        <v>9</v>
      </c>
      <c r="D4" s="8" t="s">
        <v>136</v>
      </c>
      <c r="E4" s="8">
        <v>7.5</v>
      </c>
      <c r="F4" s="8">
        <v>9.1</v>
      </c>
      <c r="G4" s="8">
        <v>50.25</v>
      </c>
      <c r="H4" s="8">
        <v>261</v>
      </c>
      <c r="I4" s="7">
        <v>7.5999999999999998E-2</v>
      </c>
      <c r="J4" s="7"/>
      <c r="K4" s="7"/>
      <c r="L4" s="7">
        <v>0.99</v>
      </c>
      <c r="M4" s="7">
        <v>18.899999999999999</v>
      </c>
      <c r="N4" s="7">
        <v>50</v>
      </c>
      <c r="O4" s="7">
        <v>9</v>
      </c>
      <c r="P4" s="7">
        <v>0.78</v>
      </c>
      <c r="Q4" s="35"/>
    </row>
    <row r="5" spans="1:17" x14ac:dyDescent="0.25">
      <c r="A5" s="63"/>
      <c r="B5" s="6"/>
      <c r="C5" s="6" t="s">
        <v>35</v>
      </c>
      <c r="D5" s="12" t="s">
        <v>36</v>
      </c>
      <c r="E5" s="14">
        <v>5.0999999999999996</v>
      </c>
      <c r="F5" s="14">
        <v>4.5999999999999996</v>
      </c>
      <c r="G5" s="14">
        <v>0.3</v>
      </c>
      <c r="H5" s="14">
        <v>63</v>
      </c>
      <c r="I5" s="7">
        <v>0.03</v>
      </c>
      <c r="J5" s="7"/>
      <c r="K5" s="7">
        <v>100</v>
      </c>
      <c r="L5" s="7">
        <v>0.24</v>
      </c>
      <c r="M5" s="7">
        <v>22</v>
      </c>
      <c r="N5" s="7">
        <v>76.8</v>
      </c>
      <c r="O5" s="7">
        <v>4.8</v>
      </c>
      <c r="P5" s="7">
        <v>1</v>
      </c>
      <c r="Q5" s="35"/>
    </row>
    <row r="6" spans="1:17" x14ac:dyDescent="0.25">
      <c r="A6" s="63"/>
      <c r="B6" s="6">
        <v>693</v>
      </c>
      <c r="C6" s="6" t="s">
        <v>10</v>
      </c>
      <c r="D6" s="12">
        <v>200</v>
      </c>
      <c r="E6" s="14">
        <v>4.9000000000000004</v>
      </c>
      <c r="F6" s="14">
        <v>5</v>
      </c>
      <c r="G6" s="14">
        <v>32.5</v>
      </c>
      <c r="H6" s="14">
        <v>190</v>
      </c>
      <c r="I6" s="7">
        <v>0.02</v>
      </c>
      <c r="J6" s="7">
        <v>1.33</v>
      </c>
      <c r="K6" s="7"/>
      <c r="L6" s="7"/>
      <c r="M6" s="7">
        <v>133.33000000000001</v>
      </c>
      <c r="N6" s="7">
        <v>111.1</v>
      </c>
      <c r="O6" s="7">
        <v>25.56</v>
      </c>
      <c r="P6" s="7">
        <v>2</v>
      </c>
      <c r="Q6" s="35"/>
    </row>
    <row r="7" spans="1:17" ht="13.9" customHeight="1" x14ac:dyDescent="0.25">
      <c r="A7" s="63"/>
      <c r="B7" s="6"/>
      <c r="C7" s="13" t="s">
        <v>11</v>
      </c>
      <c r="D7" s="6"/>
      <c r="E7" s="14">
        <f>SUM(E3:E6)</f>
        <v>23.1</v>
      </c>
      <c r="F7" s="14">
        <f>SUM(F3:F6)</f>
        <v>29.1</v>
      </c>
      <c r="G7" s="14">
        <f>SUM(G3:G6)</f>
        <v>109.45</v>
      </c>
      <c r="H7" s="14">
        <f>SUM(H3:H6)</f>
        <v>744</v>
      </c>
      <c r="I7" s="7">
        <f>SUM(I3:I6)</f>
        <v>0.34599999999999997</v>
      </c>
      <c r="J7" s="7">
        <f t="shared" ref="J7:P7" si="0">SUM(J3:J6)</f>
        <v>3.41</v>
      </c>
      <c r="K7" s="7">
        <f t="shared" si="0"/>
        <v>132</v>
      </c>
      <c r="L7" s="7">
        <f t="shared" si="0"/>
        <v>2.09</v>
      </c>
      <c r="M7" s="7">
        <f t="shared" si="0"/>
        <v>196.39000000000001</v>
      </c>
      <c r="N7" s="7">
        <f t="shared" si="0"/>
        <v>553.29999999999995</v>
      </c>
      <c r="O7" s="7">
        <f t="shared" si="0"/>
        <v>118.96</v>
      </c>
      <c r="P7" s="7">
        <f t="shared" si="0"/>
        <v>5.88</v>
      </c>
      <c r="Q7" s="35"/>
    </row>
    <row r="8" spans="1:17" ht="12.6" customHeight="1" x14ac:dyDescent="0.25">
      <c r="A8" s="63"/>
      <c r="B8" s="74" t="s">
        <v>12</v>
      </c>
      <c r="C8" s="74"/>
      <c r="D8" s="74"/>
      <c r="E8" s="74"/>
      <c r="F8" s="74"/>
      <c r="G8" s="74"/>
      <c r="H8" s="74"/>
      <c r="I8" s="7"/>
      <c r="J8" s="7"/>
      <c r="K8" s="7"/>
      <c r="L8" s="7"/>
      <c r="M8" s="7"/>
      <c r="N8" s="7"/>
      <c r="O8" s="7"/>
      <c r="P8" s="7"/>
      <c r="Q8" s="35"/>
    </row>
    <row r="9" spans="1:17" x14ac:dyDescent="0.25">
      <c r="A9" s="63"/>
      <c r="B9" s="6">
        <v>697</v>
      </c>
      <c r="C9" s="7" t="s">
        <v>24</v>
      </c>
      <c r="D9" s="7">
        <v>200</v>
      </c>
      <c r="E9" s="7">
        <v>5.9</v>
      </c>
      <c r="F9" s="7">
        <v>6.8</v>
      </c>
      <c r="G9" s="7">
        <v>9.9</v>
      </c>
      <c r="H9" s="7">
        <v>123</v>
      </c>
      <c r="I9" s="7">
        <v>0.08</v>
      </c>
      <c r="J9" s="7">
        <v>2.6</v>
      </c>
      <c r="K9" s="7">
        <v>40</v>
      </c>
      <c r="L9" s="7"/>
      <c r="M9" s="7">
        <v>240</v>
      </c>
      <c r="N9" s="7">
        <v>180</v>
      </c>
      <c r="O9" s="7">
        <v>28</v>
      </c>
      <c r="P9" s="7">
        <v>0.4</v>
      </c>
      <c r="Q9" s="35"/>
    </row>
    <row r="10" spans="1:17" x14ac:dyDescent="0.25">
      <c r="A10" s="63"/>
      <c r="B10" s="6">
        <v>627</v>
      </c>
      <c r="C10" s="6" t="s">
        <v>37</v>
      </c>
      <c r="D10" s="8">
        <v>200</v>
      </c>
      <c r="E10" s="8">
        <v>0.6</v>
      </c>
      <c r="F10" s="8"/>
      <c r="G10" s="8">
        <v>17.2</v>
      </c>
      <c r="H10" s="8">
        <v>80</v>
      </c>
      <c r="I10" s="7">
        <v>0.05</v>
      </c>
      <c r="J10" s="7">
        <v>20</v>
      </c>
      <c r="K10" s="7"/>
      <c r="L10" s="7">
        <v>0.4</v>
      </c>
      <c r="M10" s="7">
        <v>31</v>
      </c>
      <c r="N10" s="7">
        <v>22</v>
      </c>
      <c r="O10" s="7">
        <v>18</v>
      </c>
      <c r="P10" s="7">
        <v>4.4000000000000004</v>
      </c>
      <c r="Q10" s="35"/>
    </row>
    <row r="11" spans="1:17" x14ac:dyDescent="0.25">
      <c r="A11" s="63"/>
      <c r="B11" s="6"/>
      <c r="C11" s="13" t="s">
        <v>11</v>
      </c>
      <c r="D11" s="6"/>
      <c r="E11" s="6">
        <f>SUM(E9:E10)</f>
        <v>6.5</v>
      </c>
      <c r="F11" s="6">
        <f>SUM(F9:F10)</f>
        <v>6.8</v>
      </c>
      <c r="G11" s="6">
        <f>SUM(G9:G10)</f>
        <v>27.1</v>
      </c>
      <c r="H11" s="6">
        <f>SUM(H9:H10)</f>
        <v>203</v>
      </c>
      <c r="I11" s="7">
        <f>SUM(I9:I10)</f>
        <v>0.13</v>
      </c>
      <c r="J11" s="7">
        <f t="shared" ref="J11:P11" si="1">SUM(J9:J10)</f>
        <v>22.6</v>
      </c>
      <c r="K11" s="7">
        <f t="shared" si="1"/>
        <v>40</v>
      </c>
      <c r="L11" s="7">
        <f t="shared" si="1"/>
        <v>0.4</v>
      </c>
      <c r="M11" s="7">
        <f t="shared" si="1"/>
        <v>271</v>
      </c>
      <c r="N11" s="7">
        <f t="shared" si="1"/>
        <v>202</v>
      </c>
      <c r="O11" s="7">
        <f t="shared" si="1"/>
        <v>46</v>
      </c>
      <c r="P11" s="7">
        <f t="shared" si="1"/>
        <v>4.8000000000000007</v>
      </c>
      <c r="Q11" s="35"/>
    </row>
    <row r="12" spans="1:17" ht="12" customHeight="1" x14ac:dyDescent="0.25">
      <c r="A12" s="63"/>
      <c r="B12" s="74" t="s">
        <v>15</v>
      </c>
      <c r="C12" s="74"/>
      <c r="D12" s="74"/>
      <c r="E12" s="74"/>
      <c r="F12" s="74"/>
      <c r="G12" s="74"/>
      <c r="H12" s="74"/>
      <c r="I12" s="7"/>
      <c r="J12" s="7"/>
      <c r="K12" s="7"/>
      <c r="L12" s="7"/>
      <c r="M12" s="7"/>
      <c r="N12" s="7"/>
      <c r="O12" s="7"/>
      <c r="P12" s="7"/>
      <c r="Q12" s="35"/>
    </row>
    <row r="13" spans="1:17" x14ac:dyDescent="0.25">
      <c r="A13" s="63"/>
      <c r="B13" s="6">
        <v>78</v>
      </c>
      <c r="C13" s="6" t="s">
        <v>38</v>
      </c>
      <c r="D13" s="6">
        <v>100</v>
      </c>
      <c r="E13" s="6">
        <v>1.3</v>
      </c>
      <c r="F13" s="6">
        <v>3.8</v>
      </c>
      <c r="G13" s="6">
        <v>5.7</v>
      </c>
      <c r="H13" s="6">
        <v>64</v>
      </c>
      <c r="I13" s="7">
        <v>4.2000000000000003E-2</v>
      </c>
      <c r="J13" s="7">
        <v>4.2</v>
      </c>
      <c r="K13" s="7"/>
      <c r="L13" s="7">
        <v>1.54</v>
      </c>
      <c r="M13" s="7">
        <v>46.5</v>
      </c>
      <c r="N13" s="7">
        <v>60.92</v>
      </c>
      <c r="O13" s="7">
        <v>32.24</v>
      </c>
      <c r="P13" s="7">
        <v>1</v>
      </c>
      <c r="Q13" s="35"/>
    </row>
    <row r="14" spans="1:17" ht="16.899999999999999" customHeight="1" x14ac:dyDescent="0.25">
      <c r="A14" s="63"/>
      <c r="B14" s="6">
        <v>141</v>
      </c>
      <c r="C14" s="6" t="s">
        <v>39</v>
      </c>
      <c r="D14" s="12">
        <v>250</v>
      </c>
      <c r="E14" s="6">
        <v>10.69</v>
      </c>
      <c r="F14" s="6">
        <v>12.4</v>
      </c>
      <c r="G14" s="6">
        <v>27.5</v>
      </c>
      <c r="H14" s="6">
        <v>267.89999999999998</v>
      </c>
      <c r="I14" s="7">
        <v>0.1</v>
      </c>
      <c r="J14" s="7"/>
      <c r="K14" s="7"/>
      <c r="L14" s="7"/>
      <c r="M14" s="7">
        <v>40.75</v>
      </c>
      <c r="N14" s="7">
        <v>209.25</v>
      </c>
      <c r="O14" s="7">
        <v>30.75</v>
      </c>
      <c r="P14" s="7">
        <v>1.2</v>
      </c>
      <c r="Q14" s="35"/>
    </row>
    <row r="15" spans="1:17" x14ac:dyDescent="0.25">
      <c r="A15" s="63"/>
      <c r="B15" s="6">
        <v>436</v>
      </c>
      <c r="C15" s="6" t="s">
        <v>40</v>
      </c>
      <c r="D15" s="12">
        <v>300</v>
      </c>
      <c r="E15" s="6">
        <v>26.7</v>
      </c>
      <c r="F15" s="6">
        <v>14.7</v>
      </c>
      <c r="G15" s="6">
        <v>32.4</v>
      </c>
      <c r="H15" s="6">
        <v>375</v>
      </c>
      <c r="I15" s="7">
        <v>0.41</v>
      </c>
      <c r="J15" s="7">
        <v>28.14</v>
      </c>
      <c r="K15" s="7">
        <v>730.28</v>
      </c>
      <c r="L15" s="7">
        <v>1.62</v>
      </c>
      <c r="M15" s="7">
        <v>36.39</v>
      </c>
      <c r="N15" s="7">
        <v>284.93</v>
      </c>
      <c r="O15" s="7">
        <v>56.82</v>
      </c>
      <c r="P15" s="7">
        <v>4.46</v>
      </c>
      <c r="Q15" s="35"/>
    </row>
    <row r="16" spans="1:17" x14ac:dyDescent="0.25">
      <c r="A16" s="63"/>
      <c r="B16" s="6"/>
      <c r="C16" s="6" t="s">
        <v>21</v>
      </c>
      <c r="D16" s="7">
        <v>80</v>
      </c>
      <c r="E16" s="7">
        <v>6.64</v>
      </c>
      <c r="F16" s="7">
        <v>0.96</v>
      </c>
      <c r="G16" s="7">
        <v>37.28</v>
      </c>
      <c r="H16" s="7">
        <v>176</v>
      </c>
      <c r="I16" s="7">
        <v>0.04</v>
      </c>
      <c r="J16" s="7"/>
      <c r="K16" s="7"/>
      <c r="L16" s="7">
        <v>0.52</v>
      </c>
      <c r="M16" s="7">
        <v>9.1999999999999993</v>
      </c>
      <c r="N16" s="7">
        <v>34.799999999999997</v>
      </c>
      <c r="O16" s="7">
        <v>13.2</v>
      </c>
      <c r="P16" s="7">
        <v>0.44</v>
      </c>
      <c r="Q16" s="35"/>
    </row>
    <row r="17" spans="1:17" x14ac:dyDescent="0.25">
      <c r="A17" s="63"/>
      <c r="B17" s="6">
        <v>639</v>
      </c>
      <c r="C17" s="6" t="s">
        <v>53</v>
      </c>
      <c r="D17" s="6">
        <v>200</v>
      </c>
      <c r="E17" s="6">
        <v>0.12</v>
      </c>
      <c r="F17" s="6">
        <v>0.05</v>
      </c>
      <c r="G17" s="6">
        <v>25.85</v>
      </c>
      <c r="H17" s="6">
        <v>96.43</v>
      </c>
      <c r="I17" s="7">
        <v>0.01</v>
      </c>
      <c r="J17" s="7">
        <v>24</v>
      </c>
      <c r="K17" s="7"/>
      <c r="L17" s="7">
        <v>0.2</v>
      </c>
      <c r="M17" s="7">
        <v>8.1999999999999993</v>
      </c>
      <c r="N17" s="7">
        <v>9</v>
      </c>
      <c r="O17" s="7">
        <v>4.4000000000000004</v>
      </c>
      <c r="P17" s="7">
        <v>4.4000000000000004</v>
      </c>
      <c r="Q17" s="35"/>
    </row>
    <row r="18" spans="1:17" x14ac:dyDescent="0.25">
      <c r="A18" s="63"/>
      <c r="B18" s="6"/>
      <c r="C18" s="13" t="s">
        <v>11</v>
      </c>
      <c r="D18" s="6"/>
      <c r="E18" s="6">
        <f>SUM(E13:E17)</f>
        <v>45.449999999999996</v>
      </c>
      <c r="F18" s="6">
        <f>SUM(F13:F17)</f>
        <v>31.91</v>
      </c>
      <c r="G18" s="6">
        <f>SUM(G13:G17)</f>
        <v>128.72999999999999</v>
      </c>
      <c r="H18" s="6">
        <f>SUM(H13:H17)</f>
        <v>979.32999999999993</v>
      </c>
      <c r="I18" s="7">
        <f>SUM(I13:I17)</f>
        <v>0.60200000000000009</v>
      </c>
      <c r="J18" s="7">
        <f t="shared" ref="J18:P18" si="2">SUM(J13:J17)</f>
        <v>56.34</v>
      </c>
      <c r="K18" s="7">
        <f t="shared" si="2"/>
        <v>730.28</v>
      </c>
      <c r="L18" s="7">
        <f t="shared" si="2"/>
        <v>3.8800000000000003</v>
      </c>
      <c r="M18" s="7">
        <f t="shared" si="2"/>
        <v>141.04</v>
      </c>
      <c r="N18" s="7">
        <f t="shared" si="2"/>
        <v>598.9</v>
      </c>
      <c r="O18" s="7">
        <f t="shared" si="2"/>
        <v>137.41</v>
      </c>
      <c r="P18" s="7">
        <f t="shared" si="2"/>
        <v>11.5</v>
      </c>
      <c r="Q18" s="35"/>
    </row>
    <row r="19" spans="1:17" ht="12" customHeight="1" x14ac:dyDescent="0.25">
      <c r="A19" s="63"/>
      <c r="B19" s="74" t="s">
        <v>23</v>
      </c>
      <c r="C19" s="74"/>
      <c r="D19" s="74"/>
      <c r="E19" s="74"/>
      <c r="F19" s="74"/>
      <c r="G19" s="74"/>
      <c r="H19" s="74"/>
      <c r="I19" s="7"/>
      <c r="J19" s="7"/>
      <c r="K19" s="7"/>
      <c r="L19" s="7"/>
      <c r="M19" s="7"/>
      <c r="N19" s="7"/>
      <c r="O19" s="7"/>
      <c r="P19" s="7"/>
      <c r="Q19" s="35"/>
    </row>
    <row r="20" spans="1:17" x14ac:dyDescent="0.25">
      <c r="A20" s="63"/>
      <c r="B20" s="6">
        <v>707</v>
      </c>
      <c r="C20" s="6" t="s">
        <v>13</v>
      </c>
      <c r="D20" s="6">
        <v>200</v>
      </c>
      <c r="E20" s="6">
        <v>1</v>
      </c>
      <c r="F20" s="6"/>
      <c r="G20" s="15">
        <v>27.4</v>
      </c>
      <c r="H20" s="6">
        <v>110</v>
      </c>
      <c r="I20" s="7">
        <v>6.4000000000000001E-2</v>
      </c>
      <c r="J20" s="7">
        <v>1.2</v>
      </c>
      <c r="K20" s="7">
        <v>20</v>
      </c>
      <c r="L20" s="7"/>
      <c r="M20" s="7">
        <v>248</v>
      </c>
      <c r="N20" s="7">
        <v>190</v>
      </c>
      <c r="O20" s="7">
        <v>30</v>
      </c>
      <c r="P20" s="7">
        <v>0.2</v>
      </c>
      <c r="Q20" s="35"/>
    </row>
    <row r="21" spans="1:17" x14ac:dyDescent="0.25">
      <c r="A21" s="63"/>
      <c r="B21" s="6"/>
      <c r="C21" s="6" t="s">
        <v>41</v>
      </c>
      <c r="D21" s="6">
        <v>100</v>
      </c>
      <c r="E21" s="6">
        <v>13.8</v>
      </c>
      <c r="F21" s="6">
        <v>4.3</v>
      </c>
      <c r="G21" s="6">
        <v>15</v>
      </c>
      <c r="H21" s="6">
        <v>154</v>
      </c>
      <c r="I21" s="7">
        <v>0.03</v>
      </c>
      <c r="J21" s="7">
        <v>0.5</v>
      </c>
      <c r="K21" s="7">
        <v>0.05</v>
      </c>
      <c r="L21" s="7">
        <v>0.09</v>
      </c>
      <c r="M21" s="7">
        <v>135</v>
      </c>
      <c r="N21" s="7">
        <v>200</v>
      </c>
      <c r="O21" s="7">
        <v>23</v>
      </c>
      <c r="P21" s="7">
        <v>0.4</v>
      </c>
      <c r="Q21" s="35"/>
    </row>
    <row r="22" spans="1:17" x14ac:dyDescent="0.25">
      <c r="A22" s="63"/>
      <c r="B22" s="6"/>
      <c r="C22" s="13" t="s">
        <v>11</v>
      </c>
      <c r="D22" s="6"/>
      <c r="E22" s="6">
        <f>E20+E21</f>
        <v>14.8</v>
      </c>
      <c r="F22" s="6">
        <f>F20+F21</f>
        <v>4.3</v>
      </c>
      <c r="G22" s="15">
        <f>G20+G21</f>
        <v>42.4</v>
      </c>
      <c r="H22" s="6">
        <f>H20+H21</f>
        <v>264</v>
      </c>
      <c r="I22" s="7">
        <f>I20+I21</f>
        <v>9.4E-2</v>
      </c>
      <c r="J22" s="7">
        <f t="shared" ref="J22:P22" si="3">J20+J21</f>
        <v>1.7</v>
      </c>
      <c r="K22" s="7">
        <f t="shared" si="3"/>
        <v>20.05</v>
      </c>
      <c r="L22" s="7">
        <f t="shared" si="3"/>
        <v>0.09</v>
      </c>
      <c r="M22" s="7">
        <f t="shared" si="3"/>
        <v>383</v>
      </c>
      <c r="N22" s="7">
        <f t="shared" si="3"/>
        <v>390</v>
      </c>
      <c r="O22" s="7">
        <f t="shared" si="3"/>
        <v>53</v>
      </c>
      <c r="P22" s="7">
        <f t="shared" si="3"/>
        <v>0.60000000000000009</v>
      </c>
      <c r="Q22" s="35"/>
    </row>
    <row r="23" spans="1:17" ht="12" customHeight="1" x14ac:dyDescent="0.25">
      <c r="A23" s="63"/>
      <c r="B23" s="74" t="s">
        <v>26</v>
      </c>
      <c r="C23" s="74"/>
      <c r="D23" s="74"/>
      <c r="E23" s="74"/>
      <c r="F23" s="74"/>
      <c r="G23" s="74"/>
      <c r="H23" s="74"/>
      <c r="I23" s="7"/>
      <c r="J23" s="7"/>
      <c r="K23" s="7"/>
      <c r="L23" s="7"/>
      <c r="M23" s="7"/>
      <c r="N23" s="7"/>
      <c r="O23" s="7"/>
      <c r="P23" s="7"/>
      <c r="Q23" s="35"/>
    </row>
    <row r="24" spans="1:17" x14ac:dyDescent="0.25">
      <c r="A24" s="63"/>
      <c r="B24" s="6">
        <v>490</v>
      </c>
      <c r="C24" s="6" t="s">
        <v>42</v>
      </c>
      <c r="D24" s="6">
        <v>100</v>
      </c>
      <c r="E24" s="15">
        <v>24.1</v>
      </c>
      <c r="F24" s="15">
        <v>19.5</v>
      </c>
      <c r="G24" s="15">
        <v>4.5</v>
      </c>
      <c r="H24" s="15">
        <v>291</v>
      </c>
      <c r="I24" s="7"/>
      <c r="J24" s="7"/>
      <c r="K24" s="7">
        <v>15</v>
      </c>
      <c r="L24" s="7">
        <v>0.3</v>
      </c>
      <c r="M24" s="7">
        <v>14</v>
      </c>
      <c r="N24" s="7">
        <v>150</v>
      </c>
      <c r="O24" s="7">
        <v>21</v>
      </c>
      <c r="P24" s="7">
        <v>1.2</v>
      </c>
      <c r="Q24" s="35"/>
    </row>
    <row r="25" spans="1:17" x14ac:dyDescent="0.25">
      <c r="A25" s="63"/>
      <c r="B25" s="6">
        <v>331</v>
      </c>
      <c r="C25" s="6" t="s">
        <v>43</v>
      </c>
      <c r="D25" s="6">
        <v>200</v>
      </c>
      <c r="E25" s="15">
        <v>16.7</v>
      </c>
      <c r="F25" s="15">
        <v>11.4</v>
      </c>
      <c r="G25" s="15">
        <v>30</v>
      </c>
      <c r="H25" s="15">
        <v>340</v>
      </c>
      <c r="I25" s="7">
        <v>0.7</v>
      </c>
      <c r="J25" s="7">
        <v>1.8</v>
      </c>
      <c r="K25" s="7">
        <v>7</v>
      </c>
      <c r="L25" s="7">
        <v>0.1</v>
      </c>
      <c r="M25" s="7">
        <v>37</v>
      </c>
      <c r="N25" s="7">
        <v>321</v>
      </c>
      <c r="O25" s="7">
        <v>49</v>
      </c>
      <c r="P25" s="7">
        <v>4.8</v>
      </c>
      <c r="Q25" s="35"/>
    </row>
    <row r="26" spans="1:17" x14ac:dyDescent="0.25">
      <c r="A26" s="63"/>
      <c r="B26" s="6">
        <v>96</v>
      </c>
      <c r="C26" s="6" t="s">
        <v>9</v>
      </c>
      <c r="D26" s="8" t="s">
        <v>136</v>
      </c>
      <c r="E26" s="8">
        <v>7.5</v>
      </c>
      <c r="F26" s="8">
        <v>9.1</v>
      </c>
      <c r="G26" s="8">
        <v>50.25</v>
      </c>
      <c r="H26" s="8">
        <v>261</v>
      </c>
      <c r="I26" s="7">
        <v>7.5999999999999998E-2</v>
      </c>
      <c r="J26" s="7"/>
      <c r="K26" s="7"/>
      <c r="L26" s="7">
        <v>0.99</v>
      </c>
      <c r="M26" s="7">
        <v>18.899999999999999</v>
      </c>
      <c r="N26" s="7">
        <v>50</v>
      </c>
      <c r="O26" s="7">
        <v>9</v>
      </c>
      <c r="P26" s="7">
        <v>0.78</v>
      </c>
      <c r="Q26" s="35"/>
    </row>
    <row r="27" spans="1:17" x14ac:dyDescent="0.25">
      <c r="A27" s="63"/>
      <c r="B27" s="6">
        <v>685</v>
      </c>
      <c r="C27" s="6" t="s">
        <v>44</v>
      </c>
      <c r="D27" s="6">
        <v>200</v>
      </c>
      <c r="E27" s="15">
        <v>0.2</v>
      </c>
      <c r="F27" s="15"/>
      <c r="G27" s="15">
        <v>15</v>
      </c>
      <c r="H27" s="15">
        <v>60</v>
      </c>
      <c r="I27" s="7"/>
      <c r="J27" s="7">
        <v>0.27</v>
      </c>
      <c r="K27" s="7"/>
      <c r="L27" s="7"/>
      <c r="M27" s="7">
        <v>13.6</v>
      </c>
      <c r="N27" s="7">
        <v>22.13</v>
      </c>
      <c r="O27" s="7">
        <v>11.73</v>
      </c>
      <c r="P27" s="7">
        <v>2.13</v>
      </c>
      <c r="Q27" s="35"/>
    </row>
    <row r="28" spans="1:17" x14ac:dyDescent="0.25">
      <c r="A28" s="63"/>
      <c r="B28" s="6"/>
      <c r="C28" s="13" t="s">
        <v>11</v>
      </c>
      <c r="D28" s="6"/>
      <c r="E28" s="15">
        <f>E24+E25+E26+E27</f>
        <v>48.5</v>
      </c>
      <c r="F28" s="6">
        <f>F24+F25+F26+F27</f>
        <v>40</v>
      </c>
      <c r="G28" s="15">
        <f>G24+G25+G26+G27</f>
        <v>99.75</v>
      </c>
      <c r="H28" s="15">
        <f>H24+H25+H26+H27</f>
        <v>952</v>
      </c>
      <c r="I28" s="7">
        <f>I24+I25+I26+I27</f>
        <v>0.77599999999999991</v>
      </c>
      <c r="J28" s="7">
        <f t="shared" ref="J28:P28" si="4">J24+J25+J26+J27</f>
        <v>2.0700000000000003</v>
      </c>
      <c r="K28" s="7">
        <f t="shared" si="4"/>
        <v>22</v>
      </c>
      <c r="L28" s="7">
        <f t="shared" si="4"/>
        <v>1.3900000000000001</v>
      </c>
      <c r="M28" s="7">
        <f t="shared" si="4"/>
        <v>83.5</v>
      </c>
      <c r="N28" s="7">
        <f t="shared" si="4"/>
        <v>543.13</v>
      </c>
      <c r="O28" s="7">
        <f t="shared" si="4"/>
        <v>90.73</v>
      </c>
      <c r="P28" s="7">
        <f t="shared" si="4"/>
        <v>8.91</v>
      </c>
      <c r="Q28" s="35"/>
    </row>
    <row r="29" spans="1:17" ht="12.6" customHeight="1" x14ac:dyDescent="0.25">
      <c r="A29" s="63"/>
      <c r="B29" s="74" t="s">
        <v>31</v>
      </c>
      <c r="C29" s="75"/>
      <c r="D29" s="75"/>
      <c r="E29" s="75"/>
      <c r="F29" s="75"/>
      <c r="G29" s="75"/>
      <c r="H29" s="75"/>
      <c r="I29" s="7"/>
      <c r="J29" s="7"/>
      <c r="K29" s="7"/>
      <c r="L29" s="7"/>
      <c r="M29" s="7"/>
      <c r="N29" s="7"/>
      <c r="O29" s="7"/>
      <c r="P29" s="7"/>
      <c r="Q29" s="35"/>
    </row>
    <row r="30" spans="1:17" x14ac:dyDescent="0.25">
      <c r="A30" s="63"/>
      <c r="B30" s="6">
        <v>698</v>
      </c>
      <c r="C30" s="7" t="s">
        <v>45</v>
      </c>
      <c r="D30" s="7">
        <v>150</v>
      </c>
      <c r="E30" s="7">
        <v>5.6</v>
      </c>
      <c r="F30" s="7">
        <v>6.4</v>
      </c>
      <c r="G30" s="7">
        <v>8.1999999999999993</v>
      </c>
      <c r="H30" s="7">
        <v>117</v>
      </c>
      <c r="I30" s="7">
        <v>0.06</v>
      </c>
      <c r="J30" s="7">
        <v>1.05</v>
      </c>
      <c r="K30" s="7">
        <v>33</v>
      </c>
      <c r="L30" s="7">
        <v>0</v>
      </c>
      <c r="M30" s="7">
        <v>180</v>
      </c>
      <c r="N30" s="7">
        <v>135</v>
      </c>
      <c r="O30" s="7">
        <v>21</v>
      </c>
      <c r="P30" s="7">
        <v>0.15</v>
      </c>
      <c r="Q30" s="35"/>
    </row>
    <row r="31" spans="1:17" x14ac:dyDescent="0.25">
      <c r="A31" s="63"/>
      <c r="B31" s="6"/>
      <c r="C31" s="9" t="s">
        <v>11</v>
      </c>
      <c r="D31" s="7"/>
      <c r="E31" s="7">
        <f>SUM(E30)</f>
        <v>5.6</v>
      </c>
      <c r="F31" s="7">
        <f>SUM(F30)</f>
        <v>6.4</v>
      </c>
      <c r="G31" s="7">
        <f>SUM(G30)</f>
        <v>8.1999999999999993</v>
      </c>
      <c r="H31" s="7">
        <f>SUM(H30)</f>
        <v>117</v>
      </c>
      <c r="I31" s="7">
        <f>SUM(I30)</f>
        <v>0.06</v>
      </c>
      <c r="J31" s="7">
        <f t="shared" ref="J31:P31" si="5">SUM(J30)</f>
        <v>1.05</v>
      </c>
      <c r="K31" s="7">
        <f t="shared" si="5"/>
        <v>33</v>
      </c>
      <c r="L31" s="7">
        <f t="shared" si="5"/>
        <v>0</v>
      </c>
      <c r="M31" s="7">
        <f t="shared" si="5"/>
        <v>180</v>
      </c>
      <c r="N31" s="7">
        <f t="shared" si="5"/>
        <v>135</v>
      </c>
      <c r="O31" s="7">
        <f t="shared" si="5"/>
        <v>21</v>
      </c>
      <c r="P31" s="7">
        <f t="shared" si="5"/>
        <v>0.15</v>
      </c>
      <c r="Q31" s="35"/>
    </row>
    <row r="32" spans="1:17" x14ac:dyDescent="0.25">
      <c r="A32" s="63"/>
      <c r="B32" s="6"/>
      <c r="C32" s="9" t="s">
        <v>33</v>
      </c>
      <c r="D32" s="7"/>
      <c r="E32" s="7">
        <f>E7+E11+E18+E22+E28+E31</f>
        <v>143.94999999999999</v>
      </c>
      <c r="F32" s="7">
        <f>F7+F11+F18+F22+F28+F31</f>
        <v>118.51</v>
      </c>
      <c r="G32" s="7">
        <f>G7+G11+G18+G22+G28+G31</f>
        <v>415.62999999999994</v>
      </c>
      <c r="H32" s="7">
        <f>H7+H11+H18+H22+H28+H31</f>
        <v>3259.33</v>
      </c>
      <c r="I32" s="7">
        <f>I7+I11+I18+I22+I28+I31</f>
        <v>2.008</v>
      </c>
      <c r="J32" s="7">
        <f t="shared" ref="J32:P32" si="6">J7+J11+J18+J22+J28+J31</f>
        <v>87.17</v>
      </c>
      <c r="K32" s="7">
        <f t="shared" si="6"/>
        <v>977.32999999999993</v>
      </c>
      <c r="L32" s="7">
        <f t="shared" si="6"/>
        <v>7.85</v>
      </c>
      <c r="M32" s="7">
        <f t="shared" si="6"/>
        <v>1254.9299999999998</v>
      </c>
      <c r="N32" s="7">
        <f t="shared" si="6"/>
        <v>2422.33</v>
      </c>
      <c r="O32" s="7">
        <f t="shared" si="6"/>
        <v>467.1</v>
      </c>
      <c r="P32" s="7">
        <f t="shared" si="6"/>
        <v>31.84</v>
      </c>
      <c r="Q32" s="35"/>
    </row>
    <row r="33" spans="2:17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2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2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2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2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2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2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2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2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2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2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2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2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2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2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2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</sheetData>
  <mergeCells count="9">
    <mergeCell ref="I1:L1"/>
    <mergeCell ref="M1:P1"/>
    <mergeCell ref="A2:A32"/>
    <mergeCell ref="B2:H2"/>
    <mergeCell ref="B8:H8"/>
    <mergeCell ref="B12:H12"/>
    <mergeCell ref="B19:H19"/>
    <mergeCell ref="B23:H23"/>
    <mergeCell ref="B29:H29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G27" sqref="G27"/>
    </sheetView>
  </sheetViews>
  <sheetFormatPr defaultRowHeight="15" x14ac:dyDescent="0.25"/>
  <cols>
    <col min="1" max="1" width="5.28515625" customWidth="1"/>
    <col min="2" max="2" width="4.28515625" customWidth="1"/>
    <col min="3" max="3" width="35.140625" customWidth="1"/>
    <col min="4" max="4" width="7" customWidth="1"/>
    <col min="5" max="5" width="6.5703125" customWidth="1"/>
    <col min="6" max="7" width="6.42578125" customWidth="1"/>
    <col min="8" max="8" width="8" customWidth="1"/>
    <col min="9" max="10" width="5.85546875" customWidth="1"/>
    <col min="11" max="12" width="5.7109375" customWidth="1"/>
    <col min="13" max="13" width="7.28515625" customWidth="1"/>
    <col min="14" max="14" width="7.140625" customWidth="1"/>
    <col min="15" max="15" width="6.85546875" customWidth="1"/>
    <col min="16" max="16" width="5.7109375" customWidth="1"/>
  </cols>
  <sheetData>
    <row r="1" spans="1:16" ht="38.450000000000003" customHeight="1" x14ac:dyDescent="0.25">
      <c r="A1" s="39" t="s">
        <v>160</v>
      </c>
      <c r="B1" s="54" t="s">
        <v>171</v>
      </c>
      <c r="C1" s="17" t="s">
        <v>2</v>
      </c>
      <c r="D1" s="38" t="s">
        <v>162</v>
      </c>
      <c r="E1" s="27" t="s">
        <v>163</v>
      </c>
      <c r="F1" s="27" t="s">
        <v>4</v>
      </c>
      <c r="G1" s="27" t="s">
        <v>167</v>
      </c>
      <c r="H1" s="53" t="s">
        <v>46</v>
      </c>
      <c r="I1" s="71" t="s">
        <v>146</v>
      </c>
      <c r="J1" s="72"/>
      <c r="K1" s="72"/>
      <c r="L1" s="73"/>
      <c r="M1" s="71" t="s">
        <v>147</v>
      </c>
      <c r="N1" s="72"/>
      <c r="O1" s="72"/>
      <c r="P1" s="73"/>
    </row>
    <row r="2" spans="1:16" ht="11.45" customHeight="1" x14ac:dyDescent="0.25">
      <c r="A2" s="76" t="s">
        <v>48</v>
      </c>
      <c r="B2" s="78" t="s">
        <v>6</v>
      </c>
      <c r="C2" s="79"/>
      <c r="D2" s="79"/>
      <c r="E2" s="79"/>
      <c r="F2" s="79"/>
      <c r="G2" s="79"/>
      <c r="H2" s="80"/>
      <c r="I2" s="56" t="s">
        <v>138</v>
      </c>
      <c r="J2" s="56" t="s">
        <v>139</v>
      </c>
      <c r="K2" s="56" t="s">
        <v>140</v>
      </c>
      <c r="L2" s="56" t="s">
        <v>141</v>
      </c>
      <c r="M2" s="56" t="s">
        <v>142</v>
      </c>
      <c r="N2" s="56" t="s">
        <v>143</v>
      </c>
      <c r="O2" s="56" t="s">
        <v>144</v>
      </c>
      <c r="P2" s="56" t="s">
        <v>145</v>
      </c>
    </row>
    <row r="3" spans="1:16" ht="11.25" hidden="1" customHeight="1" x14ac:dyDescent="0.25">
      <c r="A3" s="77"/>
      <c r="B3" s="81"/>
      <c r="C3" s="82"/>
      <c r="D3" s="82"/>
      <c r="E3" s="82"/>
      <c r="F3" s="82"/>
      <c r="G3" s="82"/>
      <c r="H3" s="83"/>
      <c r="I3" s="57"/>
      <c r="J3" s="57"/>
      <c r="K3" s="57"/>
      <c r="L3" s="57"/>
      <c r="M3" s="57"/>
      <c r="N3" s="57"/>
      <c r="O3" s="57"/>
      <c r="P3" s="57"/>
    </row>
    <row r="4" spans="1:16" ht="13.9" customHeight="1" x14ac:dyDescent="0.25">
      <c r="A4" s="77"/>
      <c r="B4" s="18">
        <v>302</v>
      </c>
      <c r="C4" s="18" t="s">
        <v>161</v>
      </c>
      <c r="D4" s="24">
        <v>250</v>
      </c>
      <c r="E4" s="28">
        <v>11.2</v>
      </c>
      <c r="F4" s="28">
        <v>18</v>
      </c>
      <c r="G4" s="28">
        <v>64</v>
      </c>
      <c r="H4" s="28">
        <v>468</v>
      </c>
      <c r="I4" s="19">
        <v>0.17499999999999999</v>
      </c>
      <c r="J4" s="19">
        <v>1.37</v>
      </c>
      <c r="K4" s="19">
        <v>18.5</v>
      </c>
      <c r="L4" s="19">
        <v>0.86</v>
      </c>
      <c r="M4" s="19">
        <v>181.8</v>
      </c>
      <c r="N4" s="19">
        <v>273.75</v>
      </c>
      <c r="O4" s="19">
        <v>56</v>
      </c>
      <c r="P4" s="19">
        <v>3.06</v>
      </c>
    </row>
    <row r="5" spans="1:16" x14ac:dyDescent="0.25">
      <c r="A5" s="77"/>
      <c r="B5" s="18"/>
      <c r="C5" s="19" t="s">
        <v>8</v>
      </c>
      <c r="D5" s="20">
        <v>30</v>
      </c>
      <c r="E5" s="20">
        <v>7.6</v>
      </c>
      <c r="F5" s="20">
        <v>7.6</v>
      </c>
      <c r="G5" s="20">
        <v>9.6999999999999993</v>
      </c>
      <c r="H5" s="20">
        <v>120</v>
      </c>
      <c r="I5" s="19">
        <v>1.2E-2</v>
      </c>
      <c r="J5" s="19">
        <v>0.21</v>
      </c>
      <c r="K5" s="19">
        <v>86.4</v>
      </c>
      <c r="L5" s="19">
        <v>0.15</v>
      </c>
      <c r="M5" s="19">
        <v>264</v>
      </c>
      <c r="N5" s="19">
        <v>150</v>
      </c>
      <c r="O5" s="19">
        <v>10.5</v>
      </c>
      <c r="P5" s="19">
        <v>0.3</v>
      </c>
    </row>
    <row r="6" spans="1:16" x14ac:dyDescent="0.25">
      <c r="A6" s="77"/>
      <c r="B6" s="18">
        <v>96</v>
      </c>
      <c r="C6" s="18" t="s">
        <v>9</v>
      </c>
      <c r="D6" s="8" t="s">
        <v>136</v>
      </c>
      <c r="E6" s="8">
        <v>7.5</v>
      </c>
      <c r="F6" s="8">
        <v>9.1</v>
      </c>
      <c r="G6" s="8">
        <v>50.25</v>
      </c>
      <c r="H6" s="8">
        <v>261</v>
      </c>
      <c r="I6" s="7">
        <v>7.5999999999999998E-2</v>
      </c>
      <c r="J6" s="7"/>
      <c r="K6" s="7"/>
      <c r="L6" s="7">
        <v>0.99</v>
      </c>
      <c r="M6" s="7">
        <v>18.899999999999999</v>
      </c>
      <c r="N6" s="7">
        <v>50</v>
      </c>
      <c r="O6" s="7">
        <v>9</v>
      </c>
      <c r="P6" s="7">
        <v>0.78</v>
      </c>
    </row>
    <row r="7" spans="1:16" x14ac:dyDescent="0.25">
      <c r="A7" s="77"/>
      <c r="B7" s="18">
        <v>693</v>
      </c>
      <c r="C7" s="18" t="s">
        <v>10</v>
      </c>
      <c r="D7" s="24">
        <v>200</v>
      </c>
      <c r="E7" s="28">
        <v>4.9000000000000004</v>
      </c>
      <c r="F7" s="28">
        <v>5</v>
      </c>
      <c r="G7" s="28">
        <v>32.5</v>
      </c>
      <c r="H7" s="28">
        <v>190</v>
      </c>
      <c r="I7" s="19">
        <v>0.02</v>
      </c>
      <c r="J7" s="19">
        <v>1.33</v>
      </c>
      <c r="K7" s="19"/>
      <c r="L7" s="19"/>
      <c r="M7" s="19">
        <v>133.33000000000001</v>
      </c>
      <c r="N7" s="19">
        <v>111.1</v>
      </c>
      <c r="O7" s="19">
        <v>25.56</v>
      </c>
      <c r="P7" s="19">
        <v>2</v>
      </c>
    </row>
    <row r="8" spans="1:16" x14ac:dyDescent="0.25">
      <c r="A8" s="77"/>
      <c r="B8" s="18"/>
      <c r="C8" s="29" t="s">
        <v>11</v>
      </c>
      <c r="D8" s="18"/>
      <c r="E8" s="28">
        <f>SUM(E4:E7)</f>
        <v>31.199999999999996</v>
      </c>
      <c r="F8" s="28">
        <f>SUM(F4:F7)</f>
        <v>39.700000000000003</v>
      </c>
      <c r="G8" s="28">
        <f>SUM(G4:G7)</f>
        <v>156.44999999999999</v>
      </c>
      <c r="H8" s="28">
        <f>SUM(H4:H7)</f>
        <v>1039</v>
      </c>
      <c r="I8" s="19">
        <f>SUM(I4:I7)</f>
        <v>0.28300000000000003</v>
      </c>
      <c r="J8" s="19">
        <f t="shared" ref="J8:P8" si="0">SUM(J4:J7)</f>
        <v>2.91</v>
      </c>
      <c r="K8" s="19">
        <f t="shared" si="0"/>
        <v>104.9</v>
      </c>
      <c r="L8" s="19">
        <f t="shared" si="0"/>
        <v>2</v>
      </c>
      <c r="M8" s="19">
        <f t="shared" si="0"/>
        <v>598.03</v>
      </c>
      <c r="N8" s="19">
        <f t="shared" si="0"/>
        <v>584.85</v>
      </c>
      <c r="O8" s="19">
        <f t="shared" si="0"/>
        <v>101.06</v>
      </c>
      <c r="P8" s="19">
        <f t="shared" si="0"/>
        <v>6.14</v>
      </c>
    </row>
    <row r="9" spans="1:16" ht="12" customHeight="1" x14ac:dyDescent="0.25">
      <c r="A9" s="77"/>
      <c r="B9" s="74" t="s">
        <v>12</v>
      </c>
      <c r="C9" s="84"/>
      <c r="D9" s="84"/>
      <c r="E9" s="84"/>
      <c r="F9" s="84"/>
      <c r="G9" s="84"/>
      <c r="H9" s="84"/>
      <c r="I9" s="19"/>
      <c r="J9" s="19"/>
      <c r="K9" s="19"/>
      <c r="L9" s="19"/>
      <c r="M9" s="19"/>
      <c r="N9" s="19"/>
      <c r="O9" s="19"/>
      <c r="P9" s="19"/>
    </row>
    <row r="10" spans="1:16" ht="13.15" customHeight="1" x14ac:dyDescent="0.25">
      <c r="A10" s="77"/>
      <c r="B10" s="6">
        <v>697</v>
      </c>
      <c r="C10" s="7" t="s">
        <v>24</v>
      </c>
      <c r="D10" s="19">
        <v>200</v>
      </c>
      <c r="E10" s="19">
        <v>5.9</v>
      </c>
      <c r="F10" s="19">
        <v>6.8</v>
      </c>
      <c r="G10" s="19">
        <v>9.9</v>
      </c>
      <c r="H10" s="19">
        <v>123</v>
      </c>
      <c r="I10" s="19">
        <v>0.08</v>
      </c>
      <c r="J10" s="19">
        <v>2.6</v>
      </c>
      <c r="K10" s="19">
        <v>40</v>
      </c>
      <c r="L10" s="19"/>
      <c r="M10" s="19">
        <v>240</v>
      </c>
      <c r="N10" s="19">
        <v>180</v>
      </c>
      <c r="O10" s="19">
        <v>28</v>
      </c>
      <c r="P10" s="19">
        <v>0.4</v>
      </c>
    </row>
    <row r="11" spans="1:16" x14ac:dyDescent="0.25">
      <c r="A11" s="77"/>
      <c r="B11" s="18">
        <v>627</v>
      </c>
      <c r="C11" s="18" t="s">
        <v>14</v>
      </c>
      <c r="D11" s="8">
        <v>200</v>
      </c>
      <c r="E11" s="8">
        <v>0.6</v>
      </c>
      <c r="F11" s="8"/>
      <c r="G11" s="8">
        <v>17.2</v>
      </c>
      <c r="H11" s="8">
        <v>80</v>
      </c>
      <c r="I11" s="7">
        <v>0.05</v>
      </c>
      <c r="J11" s="7">
        <v>20</v>
      </c>
      <c r="K11" s="7"/>
      <c r="L11" s="7">
        <v>0.4</v>
      </c>
      <c r="M11" s="7">
        <v>31</v>
      </c>
      <c r="N11" s="7">
        <v>22</v>
      </c>
      <c r="O11" s="7">
        <v>18</v>
      </c>
      <c r="P11" s="7">
        <v>4.4000000000000004</v>
      </c>
    </row>
    <row r="12" spans="1:16" x14ac:dyDescent="0.25">
      <c r="A12" s="77"/>
      <c r="B12" s="18">
        <v>707</v>
      </c>
      <c r="C12" s="18" t="s">
        <v>13</v>
      </c>
      <c r="D12" s="24">
        <v>200</v>
      </c>
      <c r="E12" s="24">
        <v>1</v>
      </c>
      <c r="F12" s="24"/>
      <c r="G12" s="24">
        <v>21.2</v>
      </c>
      <c r="H12" s="24">
        <v>88</v>
      </c>
      <c r="I12" s="19">
        <v>6.4000000000000001E-2</v>
      </c>
      <c r="J12" s="19">
        <v>1.2</v>
      </c>
      <c r="K12" s="19">
        <v>20</v>
      </c>
      <c r="L12" s="19"/>
      <c r="M12" s="19">
        <v>248</v>
      </c>
      <c r="N12" s="19">
        <v>190</v>
      </c>
      <c r="O12" s="19">
        <v>30</v>
      </c>
      <c r="P12" s="19">
        <v>0.2</v>
      </c>
    </row>
    <row r="13" spans="1:16" x14ac:dyDescent="0.25">
      <c r="A13" s="77"/>
      <c r="B13" s="18"/>
      <c r="C13" s="29" t="s">
        <v>11</v>
      </c>
      <c r="D13" s="18"/>
      <c r="E13" s="18">
        <f>SUM(E10:E12)</f>
        <v>7.5</v>
      </c>
      <c r="F13" s="18">
        <f>SUM(F10:F12)</f>
        <v>6.8</v>
      </c>
      <c r="G13" s="18">
        <f>SUM(G10:G12)</f>
        <v>48.3</v>
      </c>
      <c r="H13" s="18">
        <f>SUM(H10:H12)</f>
        <v>291</v>
      </c>
      <c r="I13" s="19">
        <f>SUM(I10:I12)</f>
        <v>0.19400000000000001</v>
      </c>
      <c r="J13" s="19">
        <f t="shared" ref="J13:P13" si="1">SUM(J10:J12)</f>
        <v>23.8</v>
      </c>
      <c r="K13" s="19">
        <f t="shared" si="1"/>
        <v>60</v>
      </c>
      <c r="L13" s="19">
        <f t="shared" si="1"/>
        <v>0.4</v>
      </c>
      <c r="M13" s="19">
        <f t="shared" si="1"/>
        <v>519</v>
      </c>
      <c r="N13" s="19">
        <f t="shared" si="1"/>
        <v>392</v>
      </c>
      <c r="O13" s="19">
        <f t="shared" si="1"/>
        <v>76</v>
      </c>
      <c r="P13" s="19">
        <f t="shared" si="1"/>
        <v>5.0000000000000009</v>
      </c>
    </row>
    <row r="14" spans="1:16" ht="11.45" customHeight="1" x14ac:dyDescent="0.25">
      <c r="A14" s="77"/>
      <c r="B14" s="74" t="s">
        <v>15</v>
      </c>
      <c r="C14" s="84"/>
      <c r="D14" s="84"/>
      <c r="E14" s="84"/>
      <c r="F14" s="84"/>
      <c r="G14" s="84"/>
      <c r="H14" s="84"/>
      <c r="I14" s="19"/>
      <c r="J14" s="19"/>
      <c r="K14" s="19"/>
      <c r="L14" s="19"/>
      <c r="M14" s="19"/>
      <c r="N14" s="19"/>
      <c r="O14" s="19"/>
      <c r="P14" s="19"/>
    </row>
    <row r="15" spans="1:16" x14ac:dyDescent="0.25">
      <c r="A15" s="77"/>
      <c r="B15" s="18">
        <v>51</v>
      </c>
      <c r="C15" s="18" t="s">
        <v>49</v>
      </c>
      <c r="D15" s="18">
        <v>100</v>
      </c>
      <c r="E15" s="18">
        <v>1.5</v>
      </c>
      <c r="F15" s="18">
        <v>3</v>
      </c>
      <c r="G15" s="18">
        <v>10.5</v>
      </c>
      <c r="H15" s="18">
        <v>74</v>
      </c>
      <c r="I15" s="19">
        <v>8.0000000000000002E-3</v>
      </c>
      <c r="J15" s="19">
        <v>3.32</v>
      </c>
      <c r="K15" s="19"/>
      <c r="L15" s="19">
        <v>0.93</v>
      </c>
      <c r="M15" s="19">
        <v>17.73</v>
      </c>
      <c r="N15" s="19">
        <v>20.309999999999999</v>
      </c>
      <c r="O15" s="19">
        <v>10.34</v>
      </c>
      <c r="P15" s="19">
        <v>0.66</v>
      </c>
    </row>
    <row r="16" spans="1:16" x14ac:dyDescent="0.25">
      <c r="A16" s="77"/>
      <c r="B16" s="18">
        <v>139</v>
      </c>
      <c r="C16" s="18" t="s">
        <v>50</v>
      </c>
      <c r="D16" s="24">
        <v>250</v>
      </c>
      <c r="E16" s="18">
        <v>13.9</v>
      </c>
      <c r="F16" s="18">
        <v>6.97</v>
      </c>
      <c r="G16" s="18">
        <v>22.2</v>
      </c>
      <c r="H16" s="18">
        <v>204.18</v>
      </c>
      <c r="I16" s="32">
        <v>0.03</v>
      </c>
      <c r="J16" s="32">
        <v>1.5</v>
      </c>
      <c r="K16" s="32">
        <v>3.46</v>
      </c>
      <c r="L16" s="32">
        <v>0.19</v>
      </c>
      <c r="M16" s="32">
        <v>14</v>
      </c>
      <c r="N16" s="32">
        <v>267.3</v>
      </c>
      <c r="O16" s="32">
        <v>15.42</v>
      </c>
      <c r="P16" s="32">
        <v>0.6</v>
      </c>
    </row>
    <row r="17" spans="1:16" x14ac:dyDescent="0.25">
      <c r="A17" s="77"/>
      <c r="B17" s="18">
        <v>462</v>
      </c>
      <c r="C17" s="18" t="s">
        <v>51</v>
      </c>
      <c r="D17" s="24">
        <v>100</v>
      </c>
      <c r="E17" s="18">
        <v>23.1</v>
      </c>
      <c r="F17" s="18">
        <v>27.5</v>
      </c>
      <c r="G17" s="18">
        <v>24.3</v>
      </c>
      <c r="H17" s="18">
        <v>424</v>
      </c>
      <c r="I17" s="19">
        <v>0.03</v>
      </c>
      <c r="J17" s="19">
        <v>0.01</v>
      </c>
      <c r="K17" s="19">
        <v>10.1</v>
      </c>
      <c r="L17" s="19">
        <v>1.78</v>
      </c>
      <c r="M17" s="19">
        <v>30.01</v>
      </c>
      <c r="N17" s="19">
        <v>102.62</v>
      </c>
      <c r="O17" s="19">
        <v>30.41</v>
      </c>
      <c r="P17" s="19">
        <v>1.5</v>
      </c>
    </row>
    <row r="18" spans="1:16" x14ac:dyDescent="0.25">
      <c r="A18" s="77"/>
      <c r="B18" s="18">
        <v>534</v>
      </c>
      <c r="C18" s="18" t="s">
        <v>52</v>
      </c>
      <c r="D18" s="24">
        <v>200</v>
      </c>
      <c r="E18" s="18">
        <v>5</v>
      </c>
      <c r="F18" s="18">
        <v>9.1999999999999993</v>
      </c>
      <c r="G18" s="18">
        <v>21.4</v>
      </c>
      <c r="H18" s="18">
        <v>188</v>
      </c>
      <c r="I18" s="19">
        <v>0.06</v>
      </c>
      <c r="J18" s="19">
        <v>32.4</v>
      </c>
      <c r="K18" s="19"/>
      <c r="L18" s="19">
        <v>1.65</v>
      </c>
      <c r="M18" s="19">
        <v>113.7</v>
      </c>
      <c r="N18" s="19">
        <v>89.25</v>
      </c>
      <c r="O18" s="19">
        <v>42.9</v>
      </c>
      <c r="P18" s="19">
        <v>2</v>
      </c>
    </row>
    <row r="19" spans="1:16" x14ac:dyDescent="0.25">
      <c r="A19" s="77"/>
      <c r="B19" s="18"/>
      <c r="C19" s="6" t="s">
        <v>21</v>
      </c>
      <c r="D19" s="7">
        <v>80</v>
      </c>
      <c r="E19" s="7">
        <v>6.64</v>
      </c>
      <c r="F19" s="7">
        <v>0.96</v>
      </c>
      <c r="G19" s="7">
        <v>37.28</v>
      </c>
      <c r="H19" s="7">
        <v>176</v>
      </c>
      <c r="I19" s="7">
        <v>0.04</v>
      </c>
      <c r="J19" s="7"/>
      <c r="K19" s="7"/>
      <c r="L19" s="7">
        <v>0.52</v>
      </c>
      <c r="M19" s="7">
        <v>9.1999999999999993</v>
      </c>
      <c r="N19" s="7">
        <v>34.799999999999997</v>
      </c>
      <c r="O19" s="7">
        <v>13.2</v>
      </c>
      <c r="P19" s="7">
        <v>0.44</v>
      </c>
    </row>
    <row r="20" spans="1:16" x14ac:dyDescent="0.25">
      <c r="A20" s="77"/>
      <c r="B20" s="6">
        <v>639</v>
      </c>
      <c r="C20" s="7" t="s">
        <v>22</v>
      </c>
      <c r="D20" s="7">
        <v>200</v>
      </c>
      <c r="E20" s="7">
        <v>0.6</v>
      </c>
      <c r="F20" s="7"/>
      <c r="G20" s="7">
        <v>31.4</v>
      </c>
      <c r="H20" s="7">
        <v>134</v>
      </c>
      <c r="I20" s="7">
        <v>0.02</v>
      </c>
      <c r="J20" s="7">
        <v>0.8</v>
      </c>
      <c r="K20" s="7"/>
      <c r="L20" s="7">
        <v>0.2</v>
      </c>
      <c r="M20" s="7">
        <v>5.84</v>
      </c>
      <c r="N20" s="7">
        <v>46</v>
      </c>
      <c r="O20" s="7">
        <v>33</v>
      </c>
      <c r="P20" s="7">
        <v>0.96</v>
      </c>
    </row>
    <row r="21" spans="1:16" x14ac:dyDescent="0.25">
      <c r="A21" s="77"/>
      <c r="B21" s="18"/>
      <c r="C21" s="29" t="s">
        <v>11</v>
      </c>
      <c r="D21" s="18"/>
      <c r="E21" s="18">
        <f>SUM(E15:E20)</f>
        <v>50.74</v>
      </c>
      <c r="F21" s="18">
        <f>SUM(F15:F20)</f>
        <v>47.63</v>
      </c>
      <c r="G21" s="18">
        <f>SUM(G15:G20)</f>
        <v>147.08000000000001</v>
      </c>
      <c r="H21" s="18">
        <f>SUM(H15:H20)</f>
        <v>1200.18</v>
      </c>
      <c r="I21" s="19">
        <f>SUM(I15:I20)</f>
        <v>0.188</v>
      </c>
      <c r="J21" s="19">
        <f t="shared" ref="J21:P21" si="2">SUM(J15:J20)</f>
        <v>38.029999999999994</v>
      </c>
      <c r="K21" s="19">
        <f t="shared" si="2"/>
        <v>13.559999999999999</v>
      </c>
      <c r="L21" s="19">
        <f t="shared" si="2"/>
        <v>5.2700000000000005</v>
      </c>
      <c r="M21" s="19">
        <f t="shared" si="2"/>
        <v>190.48</v>
      </c>
      <c r="N21" s="19">
        <f t="shared" si="2"/>
        <v>560.28</v>
      </c>
      <c r="O21" s="19">
        <f t="shared" si="2"/>
        <v>145.26999999999998</v>
      </c>
      <c r="P21" s="19">
        <f t="shared" si="2"/>
        <v>6.16</v>
      </c>
    </row>
    <row r="22" spans="1:16" ht="10.9" customHeight="1" x14ac:dyDescent="0.25">
      <c r="A22" s="77"/>
      <c r="B22" s="74" t="s">
        <v>23</v>
      </c>
      <c r="C22" s="84"/>
      <c r="D22" s="84"/>
      <c r="E22" s="84"/>
      <c r="F22" s="84"/>
      <c r="G22" s="84"/>
      <c r="H22" s="84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77"/>
      <c r="B23" s="18">
        <v>697</v>
      </c>
      <c r="C23" s="18" t="s">
        <v>24</v>
      </c>
      <c r="D23" s="18">
        <v>200</v>
      </c>
      <c r="E23" s="18">
        <v>5.9</v>
      </c>
      <c r="F23" s="18">
        <v>6.8</v>
      </c>
      <c r="G23" s="30">
        <v>9.9</v>
      </c>
      <c r="H23" s="18">
        <v>123</v>
      </c>
      <c r="I23" s="19">
        <v>0.08</v>
      </c>
      <c r="J23" s="19">
        <v>2.6</v>
      </c>
      <c r="K23" s="19">
        <v>40</v>
      </c>
      <c r="L23" s="19"/>
      <c r="M23" s="19">
        <v>240</v>
      </c>
      <c r="N23" s="19">
        <v>180</v>
      </c>
      <c r="O23" s="19">
        <v>28</v>
      </c>
      <c r="P23" s="19">
        <v>0.4</v>
      </c>
    </row>
    <row r="24" spans="1:16" x14ac:dyDescent="0.25">
      <c r="A24" s="77"/>
      <c r="B24" s="18"/>
      <c r="C24" s="18" t="s">
        <v>54</v>
      </c>
      <c r="D24" s="18">
        <v>70</v>
      </c>
      <c r="E24" s="18"/>
      <c r="F24" s="18">
        <v>0.03</v>
      </c>
      <c r="G24" s="18">
        <v>23.3</v>
      </c>
      <c r="H24" s="18">
        <v>88.8</v>
      </c>
      <c r="I24" s="19">
        <v>0.08</v>
      </c>
      <c r="J24" s="19">
        <v>0.13</v>
      </c>
      <c r="K24" s="19">
        <v>3</v>
      </c>
      <c r="L24" s="19">
        <v>0.72</v>
      </c>
      <c r="M24" s="19">
        <v>30.2</v>
      </c>
      <c r="N24" s="19">
        <v>51.7</v>
      </c>
      <c r="O24" s="19">
        <v>18.3</v>
      </c>
      <c r="P24" s="19">
        <v>0.73</v>
      </c>
    </row>
    <row r="25" spans="1:16" ht="12" customHeight="1" x14ac:dyDescent="0.25">
      <c r="A25" s="77"/>
      <c r="B25" s="18"/>
      <c r="C25" s="29" t="s">
        <v>11</v>
      </c>
      <c r="D25" s="18"/>
      <c r="E25" s="18">
        <f>E23+E24</f>
        <v>5.9</v>
      </c>
      <c r="F25" s="18">
        <f>F23+F24</f>
        <v>6.83</v>
      </c>
      <c r="G25" s="30">
        <f>G23+G24</f>
        <v>33.200000000000003</v>
      </c>
      <c r="H25" s="18">
        <f>H23+H24</f>
        <v>211.8</v>
      </c>
      <c r="I25" s="19">
        <f>SUM(I23:I24)</f>
        <v>0.16</v>
      </c>
      <c r="J25" s="19">
        <f t="shared" ref="J25:P25" si="3">SUM(J23:J24)</f>
        <v>2.73</v>
      </c>
      <c r="K25" s="19">
        <f t="shared" si="3"/>
        <v>43</v>
      </c>
      <c r="L25" s="19">
        <f t="shared" si="3"/>
        <v>0.72</v>
      </c>
      <c r="M25" s="19">
        <f t="shared" si="3"/>
        <v>270.2</v>
      </c>
      <c r="N25" s="19">
        <f t="shared" si="3"/>
        <v>231.7</v>
      </c>
      <c r="O25" s="19">
        <f t="shared" si="3"/>
        <v>46.3</v>
      </c>
      <c r="P25" s="19">
        <f t="shared" si="3"/>
        <v>1.1299999999999999</v>
      </c>
    </row>
    <row r="26" spans="1:16" ht="10.9" customHeight="1" x14ac:dyDescent="0.25">
      <c r="A26" s="77"/>
      <c r="B26" s="74" t="s">
        <v>26</v>
      </c>
      <c r="C26" s="84"/>
      <c r="D26" s="84"/>
      <c r="E26" s="84"/>
      <c r="F26" s="84"/>
      <c r="G26" s="84"/>
      <c r="H26" s="84"/>
      <c r="I26" s="19"/>
      <c r="J26" s="19"/>
      <c r="K26" s="19"/>
      <c r="L26" s="19"/>
      <c r="M26" s="19"/>
      <c r="N26" s="19"/>
      <c r="O26" s="19"/>
      <c r="P26" s="19"/>
    </row>
    <row r="27" spans="1:16" x14ac:dyDescent="0.25">
      <c r="A27" s="77"/>
      <c r="B27" s="18">
        <v>390</v>
      </c>
      <c r="C27" s="18" t="s">
        <v>61</v>
      </c>
      <c r="D27" s="18">
        <v>100</v>
      </c>
      <c r="E27" s="30">
        <v>14.8</v>
      </c>
      <c r="F27" s="30">
        <v>3</v>
      </c>
      <c r="G27" s="30">
        <v>10</v>
      </c>
      <c r="H27" s="30">
        <v>126</v>
      </c>
      <c r="I27" s="19">
        <v>1.24</v>
      </c>
      <c r="J27" s="19">
        <v>0.6</v>
      </c>
      <c r="K27" s="19">
        <v>17.3</v>
      </c>
      <c r="L27" s="19">
        <v>0.88</v>
      </c>
      <c r="M27" s="19">
        <v>76.900000000000006</v>
      </c>
      <c r="N27" s="19">
        <v>243.7</v>
      </c>
      <c r="O27" s="19">
        <v>37.200000000000003</v>
      </c>
      <c r="P27" s="19">
        <v>1.07</v>
      </c>
    </row>
    <row r="28" spans="1:16" x14ac:dyDescent="0.25">
      <c r="A28" s="77"/>
      <c r="B28" s="18">
        <v>520</v>
      </c>
      <c r="C28" s="18" t="s">
        <v>19</v>
      </c>
      <c r="D28" s="18">
        <v>200</v>
      </c>
      <c r="E28" s="30">
        <v>4.2</v>
      </c>
      <c r="F28" s="30">
        <v>11</v>
      </c>
      <c r="G28" s="30">
        <v>29</v>
      </c>
      <c r="H28" s="30">
        <v>252</v>
      </c>
      <c r="I28" s="19">
        <v>0.06</v>
      </c>
      <c r="J28" s="19"/>
      <c r="K28" s="19"/>
      <c r="L28" s="19">
        <v>1.95</v>
      </c>
      <c r="M28" s="19">
        <v>12</v>
      </c>
      <c r="N28" s="19">
        <v>34.5</v>
      </c>
      <c r="O28" s="19">
        <v>7.5</v>
      </c>
      <c r="P28" s="19">
        <v>0.75</v>
      </c>
    </row>
    <row r="29" spans="1:16" x14ac:dyDescent="0.25">
      <c r="A29" s="77"/>
      <c r="B29" s="18">
        <v>101</v>
      </c>
      <c r="C29" s="18" t="s">
        <v>56</v>
      </c>
      <c r="D29" s="18">
        <v>50</v>
      </c>
      <c r="E29" s="30">
        <v>1.5</v>
      </c>
      <c r="F29" s="30">
        <v>1.9</v>
      </c>
      <c r="G29" s="30">
        <v>3.49</v>
      </c>
      <c r="H29" s="30">
        <v>36</v>
      </c>
      <c r="I29" s="19">
        <v>0.05</v>
      </c>
      <c r="J29" s="19">
        <v>3.47</v>
      </c>
      <c r="K29" s="19"/>
      <c r="L29" s="19">
        <v>1.24</v>
      </c>
      <c r="M29" s="19">
        <v>10.59</v>
      </c>
      <c r="N29" s="19">
        <v>16.989999999999998</v>
      </c>
      <c r="O29" s="19">
        <v>12</v>
      </c>
      <c r="P29" s="19">
        <v>0.66</v>
      </c>
    </row>
    <row r="30" spans="1:16" ht="13.15" customHeight="1" x14ac:dyDescent="0.25">
      <c r="A30" s="77"/>
      <c r="B30" s="18">
        <v>96</v>
      </c>
      <c r="C30" s="19" t="s">
        <v>9</v>
      </c>
      <c r="D30" s="8" t="s">
        <v>136</v>
      </c>
      <c r="E30" s="8">
        <v>7.5</v>
      </c>
      <c r="F30" s="8">
        <v>9.1</v>
      </c>
      <c r="G30" s="8">
        <v>50.25</v>
      </c>
      <c r="H30" s="8">
        <v>261</v>
      </c>
      <c r="I30" s="7">
        <v>7.5999999999999998E-2</v>
      </c>
      <c r="J30" s="7"/>
      <c r="K30" s="7"/>
      <c r="L30" s="7">
        <v>0.99</v>
      </c>
      <c r="M30" s="7">
        <v>18.899999999999999</v>
      </c>
      <c r="N30" s="7">
        <v>50</v>
      </c>
      <c r="O30" s="7">
        <v>9</v>
      </c>
      <c r="P30" s="7">
        <v>0.78</v>
      </c>
    </row>
    <row r="31" spans="1:16" ht="13.15" customHeight="1" x14ac:dyDescent="0.25">
      <c r="A31" s="77"/>
      <c r="B31" s="18">
        <v>686</v>
      </c>
      <c r="C31" s="19" t="s">
        <v>28</v>
      </c>
      <c r="D31" s="20">
        <v>200</v>
      </c>
      <c r="E31" s="19">
        <v>0.3</v>
      </c>
      <c r="F31" s="19"/>
      <c r="G31" s="19">
        <v>15.2</v>
      </c>
      <c r="H31" s="19">
        <v>60</v>
      </c>
      <c r="I31" s="19"/>
      <c r="J31" s="19">
        <v>0.27</v>
      </c>
      <c r="K31" s="19"/>
      <c r="L31" s="19"/>
      <c r="M31" s="19">
        <v>13.6</v>
      </c>
      <c r="N31" s="19">
        <v>22.13</v>
      </c>
      <c r="O31" s="19">
        <v>11.73</v>
      </c>
      <c r="P31" s="19">
        <v>2.13</v>
      </c>
    </row>
    <row r="32" spans="1:16" ht="12.6" customHeight="1" x14ac:dyDescent="0.25">
      <c r="A32" s="77"/>
      <c r="B32" s="18"/>
      <c r="C32" s="29" t="s">
        <v>11</v>
      </c>
      <c r="D32" s="18"/>
      <c r="E32" s="30">
        <f>E27+E28+E29+E30+E31</f>
        <v>28.3</v>
      </c>
      <c r="F32" s="30">
        <f>F27+F28+F29+F30+F31</f>
        <v>25</v>
      </c>
      <c r="G32" s="30">
        <f>G27+G29+G28+G30+G31</f>
        <v>107.94000000000001</v>
      </c>
      <c r="H32" s="30">
        <f>H27+H29+H28+H30+H31</f>
        <v>735</v>
      </c>
      <c r="I32" s="19">
        <f>I27+I28+I29+I30+I31</f>
        <v>1.4260000000000002</v>
      </c>
      <c r="J32" s="19">
        <f t="shared" ref="J32:P32" si="4">J27+J28+J29+J30+J31</f>
        <v>4.34</v>
      </c>
      <c r="K32" s="19">
        <f t="shared" si="4"/>
        <v>17.3</v>
      </c>
      <c r="L32" s="19">
        <f t="shared" si="4"/>
        <v>5.0600000000000005</v>
      </c>
      <c r="M32" s="19">
        <f t="shared" si="4"/>
        <v>131.99</v>
      </c>
      <c r="N32" s="19">
        <f t="shared" si="4"/>
        <v>367.32</v>
      </c>
      <c r="O32" s="19">
        <f t="shared" si="4"/>
        <v>77.430000000000007</v>
      </c>
      <c r="P32" s="19">
        <f t="shared" si="4"/>
        <v>5.39</v>
      </c>
    </row>
    <row r="33" spans="1:16" ht="10.9" customHeight="1" x14ac:dyDescent="0.25">
      <c r="A33" s="77"/>
      <c r="B33" s="74" t="s">
        <v>31</v>
      </c>
      <c r="C33" s="85"/>
      <c r="D33" s="85"/>
      <c r="E33" s="85"/>
      <c r="F33" s="85"/>
      <c r="G33" s="85"/>
      <c r="H33" s="85"/>
      <c r="I33" s="19"/>
      <c r="J33" s="19"/>
      <c r="K33" s="19"/>
      <c r="L33" s="19"/>
      <c r="M33" s="19"/>
      <c r="N33" s="19"/>
      <c r="O33" s="19"/>
      <c r="P33" s="19"/>
    </row>
    <row r="34" spans="1:16" ht="12.6" customHeight="1" x14ac:dyDescent="0.25">
      <c r="A34" s="77"/>
      <c r="B34" s="18">
        <v>698</v>
      </c>
      <c r="C34" s="19" t="s">
        <v>57</v>
      </c>
      <c r="D34" s="19">
        <v>150</v>
      </c>
      <c r="E34" s="19">
        <v>2.1</v>
      </c>
      <c r="F34" s="19">
        <v>2.4</v>
      </c>
      <c r="G34" s="19">
        <v>6.8</v>
      </c>
      <c r="H34" s="19">
        <v>49.4</v>
      </c>
      <c r="I34" s="32"/>
      <c r="J34" s="32"/>
      <c r="K34" s="32">
        <v>46</v>
      </c>
      <c r="L34" s="32">
        <v>0.1</v>
      </c>
      <c r="M34" s="32">
        <v>100</v>
      </c>
      <c r="N34" s="32">
        <v>109</v>
      </c>
      <c r="O34" s="32">
        <v>10</v>
      </c>
      <c r="P34" s="32"/>
    </row>
    <row r="35" spans="1:16" ht="11.45" customHeight="1" x14ac:dyDescent="0.25">
      <c r="A35" s="77"/>
      <c r="B35" s="22"/>
      <c r="C35" s="21" t="s">
        <v>11</v>
      </c>
      <c r="D35" s="23"/>
      <c r="E35" s="19">
        <f>SUM(E34)</f>
        <v>2.1</v>
      </c>
      <c r="F35" s="19">
        <f>SUM(F34)</f>
        <v>2.4</v>
      </c>
      <c r="G35" s="19">
        <f>SUM(G34)</f>
        <v>6.8</v>
      </c>
      <c r="H35" s="19">
        <f>SUM(H34)</f>
        <v>49.4</v>
      </c>
      <c r="I35" s="23"/>
      <c r="J35" s="23"/>
      <c r="K35" s="19">
        <f>SUM(K34)</f>
        <v>46</v>
      </c>
      <c r="L35" s="19">
        <f>SUM(L34)</f>
        <v>0.1</v>
      </c>
      <c r="M35" s="19">
        <f>SUM(M34)</f>
        <v>100</v>
      </c>
      <c r="N35" s="19">
        <f>SUM(N34)</f>
        <v>109</v>
      </c>
      <c r="O35" s="19">
        <f>SUM(O34)</f>
        <v>10</v>
      </c>
      <c r="P35" s="23"/>
    </row>
    <row r="36" spans="1:16" ht="13.15" customHeight="1" x14ac:dyDescent="0.25">
      <c r="A36" s="57"/>
      <c r="B36" s="22"/>
      <c r="C36" s="21" t="s">
        <v>33</v>
      </c>
      <c r="D36" s="18"/>
      <c r="E36" s="30">
        <f>E8+E13+E21+E25+E32+E35</f>
        <v>125.74</v>
      </c>
      <c r="F36" s="30">
        <f>F8+F13+F21+F25+F32+F35</f>
        <v>128.35999999999999</v>
      </c>
      <c r="G36" s="30">
        <f>G8+G13+G21+G25+G32+G35</f>
        <v>499.77000000000004</v>
      </c>
      <c r="H36" s="18">
        <f>H8+H13+H21+H25+H32+H35</f>
        <v>3526.3800000000006</v>
      </c>
      <c r="I36" s="19">
        <f>I8+I13+I21+I25+I32+I34</f>
        <v>2.2510000000000003</v>
      </c>
      <c r="J36" s="19">
        <f t="shared" ref="J36:P36" si="5">J8+J13+J21+J25+J32+J34</f>
        <v>71.81</v>
      </c>
      <c r="K36" s="19">
        <f t="shared" si="5"/>
        <v>284.76</v>
      </c>
      <c r="L36" s="19">
        <f t="shared" si="5"/>
        <v>13.55</v>
      </c>
      <c r="M36" s="19">
        <f t="shared" si="5"/>
        <v>1809.7</v>
      </c>
      <c r="N36" s="19">
        <f t="shared" si="5"/>
        <v>2245.15</v>
      </c>
      <c r="O36" s="19">
        <f t="shared" si="5"/>
        <v>456.06</v>
      </c>
      <c r="P36" s="19">
        <f t="shared" si="5"/>
        <v>23.82</v>
      </c>
    </row>
  </sheetData>
  <mergeCells count="17">
    <mergeCell ref="I1:L1"/>
    <mergeCell ref="M1:P1"/>
    <mergeCell ref="B9:H9"/>
    <mergeCell ref="B14:H14"/>
    <mergeCell ref="B22:H22"/>
    <mergeCell ref="L2:L3"/>
    <mergeCell ref="M2:M3"/>
    <mergeCell ref="N2:N3"/>
    <mergeCell ref="O2:O3"/>
    <mergeCell ref="P2:P3"/>
    <mergeCell ref="A2:A36"/>
    <mergeCell ref="B2:H3"/>
    <mergeCell ref="I2:I3"/>
    <mergeCell ref="J2:J3"/>
    <mergeCell ref="K2:K3"/>
    <mergeCell ref="B26:H26"/>
    <mergeCell ref="B33:H33"/>
  </mergeCells>
  <pageMargins left="0.70866141732283472" right="0.70866141732283472" top="0.55118110236220474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J10" sqref="J10"/>
    </sheetView>
  </sheetViews>
  <sheetFormatPr defaultRowHeight="15" x14ac:dyDescent="0.25"/>
  <cols>
    <col min="1" max="1" width="5.7109375" customWidth="1"/>
    <col min="2" max="2" width="5.42578125" customWidth="1"/>
    <col min="3" max="3" width="36.28515625" customWidth="1"/>
    <col min="4" max="4" width="8" customWidth="1"/>
    <col min="6" max="6" width="6.5703125" customWidth="1"/>
    <col min="7" max="7" width="6.28515625" customWidth="1"/>
    <col min="8" max="8" width="8.140625" customWidth="1"/>
    <col min="9" max="9" width="5.85546875" customWidth="1"/>
    <col min="10" max="10" width="5.140625" customWidth="1"/>
    <col min="11" max="11" width="4.28515625" customWidth="1"/>
    <col min="12" max="12" width="5.28515625" customWidth="1"/>
    <col min="13" max="13" width="6.140625" customWidth="1"/>
    <col min="14" max="14" width="5" customWidth="1"/>
    <col min="15" max="15" width="6.28515625" customWidth="1"/>
    <col min="16" max="16" width="5.28515625" customWidth="1"/>
  </cols>
  <sheetData>
    <row r="1" spans="1:17" ht="37.15" customHeight="1" x14ac:dyDescent="0.25">
      <c r="A1" s="39" t="s">
        <v>174</v>
      </c>
      <c r="B1" s="39" t="s">
        <v>1</v>
      </c>
      <c r="C1" s="31" t="s">
        <v>2</v>
      </c>
      <c r="D1" s="27" t="s">
        <v>162</v>
      </c>
      <c r="E1" s="27" t="s">
        <v>3</v>
      </c>
      <c r="F1" s="27" t="s">
        <v>4</v>
      </c>
      <c r="G1" s="27" t="s">
        <v>5</v>
      </c>
      <c r="H1" s="53" t="s">
        <v>185</v>
      </c>
      <c r="I1" s="58" t="s">
        <v>146</v>
      </c>
      <c r="J1" s="59"/>
      <c r="K1" s="59"/>
      <c r="L1" s="60"/>
      <c r="M1" s="58" t="s">
        <v>147</v>
      </c>
      <c r="N1" s="59"/>
      <c r="O1" s="59"/>
      <c r="P1" s="60"/>
    </row>
    <row r="2" spans="1:17" ht="11.45" customHeight="1" x14ac:dyDescent="0.25">
      <c r="A2" s="86" t="s">
        <v>58</v>
      </c>
      <c r="B2" s="78" t="s">
        <v>6</v>
      </c>
      <c r="C2" s="89"/>
      <c r="D2" s="89"/>
      <c r="E2" s="89"/>
      <c r="F2" s="89"/>
      <c r="G2" s="89"/>
      <c r="H2" s="90"/>
      <c r="I2" s="31" t="s">
        <v>138</v>
      </c>
      <c r="J2" s="31" t="s">
        <v>139</v>
      </c>
      <c r="K2" s="31" t="s">
        <v>140</v>
      </c>
      <c r="L2" s="31" t="s">
        <v>141</v>
      </c>
      <c r="M2" s="31" t="s">
        <v>142</v>
      </c>
      <c r="N2" s="31" t="s">
        <v>143</v>
      </c>
      <c r="O2" s="31" t="s">
        <v>144</v>
      </c>
      <c r="P2" s="31" t="s">
        <v>145</v>
      </c>
    </row>
    <row r="3" spans="1:17" ht="15" hidden="1" customHeight="1" x14ac:dyDescent="0.25">
      <c r="A3" s="87"/>
      <c r="B3" s="91"/>
      <c r="C3" s="92"/>
      <c r="D3" s="92"/>
      <c r="E3" s="92"/>
      <c r="F3" s="92"/>
      <c r="G3" s="92"/>
      <c r="H3" s="93"/>
      <c r="I3" s="31"/>
      <c r="J3" s="31"/>
      <c r="K3" s="31"/>
      <c r="L3" s="31"/>
      <c r="M3" s="31"/>
      <c r="N3" s="31"/>
      <c r="O3" s="31"/>
      <c r="P3" s="31"/>
    </row>
    <row r="4" spans="1:17" ht="14.45" customHeight="1" x14ac:dyDescent="0.25">
      <c r="A4" s="87"/>
      <c r="B4" s="18">
        <v>302</v>
      </c>
      <c r="C4" s="18" t="s">
        <v>59</v>
      </c>
      <c r="D4" s="24">
        <v>200</v>
      </c>
      <c r="E4" s="28">
        <v>8.9600000000000009</v>
      </c>
      <c r="F4" s="28">
        <v>14.4</v>
      </c>
      <c r="G4" s="28">
        <v>51.2</v>
      </c>
      <c r="H4" s="28">
        <v>294.39999999999998</v>
      </c>
      <c r="I4" s="19">
        <v>0.19</v>
      </c>
      <c r="J4" s="19"/>
      <c r="K4" s="19">
        <v>5</v>
      </c>
      <c r="L4" s="19">
        <v>2.9</v>
      </c>
      <c r="M4" s="19">
        <v>4.0999999999999996</v>
      </c>
      <c r="N4" s="19">
        <v>131</v>
      </c>
      <c r="O4" s="19">
        <v>45</v>
      </c>
      <c r="P4" s="19">
        <v>2.58</v>
      </c>
      <c r="Q4" s="55"/>
    </row>
    <row r="5" spans="1:17" x14ac:dyDescent="0.25">
      <c r="A5" s="87"/>
      <c r="B5" s="18"/>
      <c r="C5" s="18" t="s">
        <v>35</v>
      </c>
      <c r="D5" s="24" t="s">
        <v>36</v>
      </c>
      <c r="E5" s="28">
        <v>5.0999999999999996</v>
      </c>
      <c r="F5" s="28">
        <v>4.5999999999999996</v>
      </c>
      <c r="G5" s="28">
        <v>0.3</v>
      </c>
      <c r="H5" s="28">
        <v>63</v>
      </c>
      <c r="I5" s="19">
        <v>0.03</v>
      </c>
      <c r="J5" s="19"/>
      <c r="K5" s="19">
        <v>100</v>
      </c>
      <c r="L5" s="19">
        <v>0.24</v>
      </c>
      <c r="M5" s="19">
        <v>22</v>
      </c>
      <c r="N5" s="19">
        <v>76.8</v>
      </c>
      <c r="O5" s="19">
        <v>4.8</v>
      </c>
      <c r="P5" s="19">
        <v>1</v>
      </c>
      <c r="Q5" s="55"/>
    </row>
    <row r="6" spans="1:17" x14ac:dyDescent="0.25">
      <c r="A6" s="87"/>
      <c r="B6" s="18">
        <v>96</v>
      </c>
      <c r="C6" s="18" t="s">
        <v>9</v>
      </c>
      <c r="D6" s="20" t="s">
        <v>136</v>
      </c>
      <c r="E6" s="20">
        <v>7.5</v>
      </c>
      <c r="F6" s="20">
        <v>9.1</v>
      </c>
      <c r="G6" s="20">
        <v>50.25</v>
      </c>
      <c r="H6" s="20">
        <v>261</v>
      </c>
      <c r="I6" s="19">
        <v>7.5999999999999998E-2</v>
      </c>
      <c r="J6" s="19"/>
      <c r="K6" s="19"/>
      <c r="L6" s="19">
        <v>0.99</v>
      </c>
      <c r="M6" s="19">
        <v>18.899999999999999</v>
      </c>
      <c r="N6" s="19">
        <v>50</v>
      </c>
      <c r="O6" s="19">
        <v>9</v>
      </c>
      <c r="P6" s="19">
        <v>0.78</v>
      </c>
      <c r="Q6" s="55"/>
    </row>
    <row r="7" spans="1:17" x14ac:dyDescent="0.25">
      <c r="A7" s="87"/>
      <c r="B7" s="18">
        <v>693</v>
      </c>
      <c r="C7" s="18" t="s">
        <v>10</v>
      </c>
      <c r="D7" s="24">
        <v>200</v>
      </c>
      <c r="E7" s="28">
        <v>4.9000000000000004</v>
      </c>
      <c r="F7" s="28">
        <v>5</v>
      </c>
      <c r="G7" s="28">
        <v>32.5</v>
      </c>
      <c r="H7" s="28">
        <v>190</v>
      </c>
      <c r="I7" s="19">
        <v>0.02</v>
      </c>
      <c r="J7" s="19">
        <v>1.33</v>
      </c>
      <c r="K7" s="19"/>
      <c r="L7" s="19"/>
      <c r="M7" s="19">
        <v>133.33000000000001</v>
      </c>
      <c r="N7" s="19">
        <v>111.1</v>
      </c>
      <c r="O7" s="19">
        <v>25.56</v>
      </c>
      <c r="P7" s="19">
        <v>2</v>
      </c>
      <c r="Q7" s="55"/>
    </row>
    <row r="8" spans="1:17" x14ac:dyDescent="0.25">
      <c r="A8" s="87"/>
      <c r="B8" s="18"/>
      <c r="C8" s="29" t="s">
        <v>11</v>
      </c>
      <c r="D8" s="18"/>
      <c r="E8" s="28">
        <f t="shared" ref="E8:J8" si="0">SUM(E4:E7)</f>
        <v>26.46</v>
      </c>
      <c r="F8" s="28">
        <f t="shared" si="0"/>
        <v>33.1</v>
      </c>
      <c r="G8" s="28">
        <f t="shared" si="0"/>
        <v>134.25</v>
      </c>
      <c r="H8" s="28">
        <f t="shared" si="0"/>
        <v>808.4</v>
      </c>
      <c r="I8" s="19">
        <f t="shared" si="0"/>
        <v>0.316</v>
      </c>
      <c r="J8" s="19">
        <f t="shared" si="0"/>
        <v>1.33</v>
      </c>
      <c r="K8" s="19">
        <f t="shared" ref="K8:P8" si="1">SUM(K4:K7)</f>
        <v>105</v>
      </c>
      <c r="L8" s="19">
        <f t="shared" si="1"/>
        <v>4.13</v>
      </c>
      <c r="M8" s="19">
        <f t="shared" si="1"/>
        <v>178.33</v>
      </c>
      <c r="N8" s="19">
        <f t="shared" si="1"/>
        <v>368.9</v>
      </c>
      <c r="O8" s="19">
        <f t="shared" si="1"/>
        <v>84.36</v>
      </c>
      <c r="P8" s="19">
        <f t="shared" si="1"/>
        <v>6.36</v>
      </c>
      <c r="Q8" s="55"/>
    </row>
    <row r="9" spans="1:17" x14ac:dyDescent="0.25">
      <c r="A9" s="87"/>
      <c r="B9" s="74" t="s">
        <v>12</v>
      </c>
      <c r="C9" s="74"/>
      <c r="D9" s="74"/>
      <c r="E9" s="74"/>
      <c r="F9" s="74"/>
      <c r="G9" s="74"/>
      <c r="H9" s="74"/>
      <c r="I9" s="19"/>
      <c r="J9" s="19"/>
      <c r="K9" s="19"/>
      <c r="L9" s="19"/>
      <c r="M9" s="19"/>
      <c r="N9" s="19"/>
      <c r="O9" s="19"/>
      <c r="P9" s="19"/>
      <c r="Q9" s="55"/>
    </row>
    <row r="10" spans="1:17" x14ac:dyDescent="0.25">
      <c r="A10" s="87"/>
      <c r="B10" s="18">
        <v>697</v>
      </c>
      <c r="C10" s="19" t="s">
        <v>24</v>
      </c>
      <c r="D10" s="19">
        <v>200</v>
      </c>
      <c r="E10" s="19">
        <v>5.9</v>
      </c>
      <c r="F10" s="19">
        <v>6.8</v>
      </c>
      <c r="G10" s="19">
        <v>9.9</v>
      </c>
      <c r="H10" s="19">
        <v>123</v>
      </c>
      <c r="I10" s="19">
        <v>0.08</v>
      </c>
      <c r="J10" s="19">
        <v>2.6</v>
      </c>
      <c r="K10" s="19">
        <v>40</v>
      </c>
      <c r="L10" s="19"/>
      <c r="M10" s="19">
        <v>240</v>
      </c>
      <c r="N10" s="19">
        <v>180</v>
      </c>
      <c r="O10" s="19">
        <v>28</v>
      </c>
      <c r="P10" s="19">
        <v>0.4</v>
      </c>
      <c r="Q10" s="55"/>
    </row>
    <row r="11" spans="1:17" x14ac:dyDescent="0.25">
      <c r="A11" s="87"/>
      <c r="B11" s="18">
        <v>627</v>
      </c>
      <c r="C11" s="18" t="s">
        <v>14</v>
      </c>
      <c r="D11" s="20">
        <v>200</v>
      </c>
      <c r="E11" s="20">
        <v>0.6</v>
      </c>
      <c r="F11" s="20"/>
      <c r="G11" s="20">
        <v>17.2</v>
      </c>
      <c r="H11" s="20">
        <v>80</v>
      </c>
      <c r="I11" s="19">
        <v>0.05</v>
      </c>
      <c r="J11" s="19">
        <v>20</v>
      </c>
      <c r="K11" s="19"/>
      <c r="L11" s="19">
        <v>0.4</v>
      </c>
      <c r="M11" s="19">
        <v>31</v>
      </c>
      <c r="N11" s="19">
        <v>22</v>
      </c>
      <c r="O11" s="19">
        <v>18</v>
      </c>
      <c r="P11" s="19">
        <v>4.4000000000000004</v>
      </c>
      <c r="Q11" s="55"/>
    </row>
    <row r="12" spans="1:17" x14ac:dyDescent="0.25">
      <c r="A12" s="87"/>
      <c r="B12" s="18"/>
      <c r="C12" s="29" t="s">
        <v>11</v>
      </c>
      <c r="D12" s="18"/>
      <c r="E12" s="18">
        <f>SUM(E10:E11)</f>
        <v>6.5</v>
      </c>
      <c r="F12" s="18">
        <f>SUM(F10:F11)</f>
        <v>6.8</v>
      </c>
      <c r="G12" s="18">
        <f>SUM(G10:G11)</f>
        <v>27.1</v>
      </c>
      <c r="H12" s="18">
        <f>SUM(H10:H11)</f>
        <v>203</v>
      </c>
      <c r="I12" s="19">
        <f>SUM(I10:I11)</f>
        <v>0.13</v>
      </c>
      <c r="J12" s="19">
        <f t="shared" ref="J12:P12" si="2">SUM(J10:J11)</f>
        <v>22.6</v>
      </c>
      <c r="K12" s="19">
        <f t="shared" si="2"/>
        <v>40</v>
      </c>
      <c r="L12" s="19">
        <f t="shared" si="2"/>
        <v>0.4</v>
      </c>
      <c r="M12" s="19">
        <f t="shared" si="2"/>
        <v>271</v>
      </c>
      <c r="N12" s="19">
        <f t="shared" si="2"/>
        <v>202</v>
      </c>
      <c r="O12" s="19">
        <f t="shared" si="2"/>
        <v>46</v>
      </c>
      <c r="P12" s="19">
        <f t="shared" si="2"/>
        <v>4.8000000000000007</v>
      </c>
      <c r="Q12" s="55"/>
    </row>
    <row r="13" spans="1:17" ht="10.9" customHeight="1" x14ac:dyDescent="0.25">
      <c r="A13" s="87"/>
      <c r="B13" s="74" t="s">
        <v>15</v>
      </c>
      <c r="C13" s="74"/>
      <c r="D13" s="74"/>
      <c r="E13" s="74"/>
      <c r="F13" s="74"/>
      <c r="G13" s="74"/>
      <c r="H13" s="74"/>
      <c r="I13" s="19"/>
      <c r="J13" s="19"/>
      <c r="K13" s="19"/>
      <c r="L13" s="19"/>
      <c r="M13" s="19"/>
      <c r="N13" s="19"/>
      <c r="O13" s="19"/>
      <c r="P13" s="19"/>
      <c r="Q13" s="55"/>
    </row>
    <row r="14" spans="1:17" ht="13.15" customHeight="1" x14ac:dyDescent="0.25">
      <c r="A14" s="87"/>
      <c r="B14" s="18"/>
      <c r="C14" s="18" t="s">
        <v>165</v>
      </c>
      <c r="D14" s="18">
        <v>100</v>
      </c>
      <c r="E14" s="18">
        <v>1.3</v>
      </c>
      <c r="F14" s="18">
        <v>7.4</v>
      </c>
      <c r="G14" s="18">
        <v>8.5</v>
      </c>
      <c r="H14" s="18">
        <v>78</v>
      </c>
      <c r="I14" s="19">
        <v>0.05</v>
      </c>
      <c r="J14" s="19">
        <v>15</v>
      </c>
      <c r="K14" s="19">
        <v>40</v>
      </c>
      <c r="L14" s="19">
        <v>2.5</v>
      </c>
      <c r="M14" s="19">
        <v>27.5</v>
      </c>
      <c r="N14" s="19">
        <v>32.4</v>
      </c>
      <c r="O14" s="19">
        <v>20.6</v>
      </c>
      <c r="P14" s="19">
        <v>0.9</v>
      </c>
      <c r="Q14" s="55"/>
    </row>
    <row r="15" spans="1:17" x14ac:dyDescent="0.25">
      <c r="A15" s="87"/>
      <c r="B15" s="18">
        <v>131</v>
      </c>
      <c r="C15" s="18" t="s">
        <v>60</v>
      </c>
      <c r="D15" s="24">
        <v>250</v>
      </c>
      <c r="E15" s="18">
        <v>8.74</v>
      </c>
      <c r="F15" s="18">
        <v>7.8</v>
      </c>
      <c r="G15" s="18">
        <v>10.54</v>
      </c>
      <c r="H15" s="18">
        <v>157</v>
      </c>
      <c r="I15" s="19">
        <v>0.15</v>
      </c>
      <c r="J15" s="19">
        <v>14.3</v>
      </c>
      <c r="K15" s="19"/>
      <c r="L15" s="19">
        <v>2.4300000000000002</v>
      </c>
      <c r="M15" s="19">
        <v>16.55</v>
      </c>
      <c r="N15" s="19">
        <v>34.950000000000003</v>
      </c>
      <c r="O15" s="19">
        <v>28</v>
      </c>
      <c r="P15" s="19">
        <v>1.03</v>
      </c>
      <c r="Q15" s="55"/>
    </row>
    <row r="16" spans="1:17" x14ac:dyDescent="0.25">
      <c r="A16" s="87"/>
      <c r="B16" s="18">
        <v>719</v>
      </c>
      <c r="C16" s="18" t="s">
        <v>55</v>
      </c>
      <c r="D16" s="18">
        <v>200</v>
      </c>
      <c r="E16" s="30">
        <v>20.399999999999999</v>
      </c>
      <c r="F16" s="30">
        <v>17</v>
      </c>
      <c r="G16" s="30">
        <v>37.200000000000003</v>
      </c>
      <c r="H16" s="30">
        <v>352</v>
      </c>
      <c r="I16" s="32">
        <v>0.15</v>
      </c>
      <c r="J16" s="32">
        <v>0.35</v>
      </c>
      <c r="K16" s="32">
        <v>37.53</v>
      </c>
      <c r="L16" s="32">
        <v>1.41</v>
      </c>
      <c r="M16" s="32">
        <v>21.95</v>
      </c>
      <c r="N16" s="32">
        <v>115.38</v>
      </c>
      <c r="O16" s="32">
        <v>33.46</v>
      </c>
      <c r="P16" s="32">
        <v>0.87</v>
      </c>
      <c r="Q16" s="55"/>
    </row>
    <row r="17" spans="1:17" x14ac:dyDescent="0.25">
      <c r="A17" s="87"/>
      <c r="B17" s="18">
        <v>639</v>
      </c>
      <c r="C17" s="18" t="s">
        <v>53</v>
      </c>
      <c r="D17" s="18">
        <v>200</v>
      </c>
      <c r="E17" s="18">
        <v>0.12</v>
      </c>
      <c r="F17" s="18">
        <v>0.05</v>
      </c>
      <c r="G17" s="18">
        <v>25.85</v>
      </c>
      <c r="H17" s="18">
        <v>96.43</v>
      </c>
      <c r="I17" s="19">
        <v>0.01</v>
      </c>
      <c r="J17" s="19">
        <v>24</v>
      </c>
      <c r="K17" s="19"/>
      <c r="L17" s="19">
        <v>0.2</v>
      </c>
      <c r="M17" s="19">
        <v>8.1999999999999993</v>
      </c>
      <c r="N17" s="19">
        <v>9</v>
      </c>
      <c r="O17" s="19">
        <v>4.4000000000000004</v>
      </c>
      <c r="P17" s="19">
        <v>4.4000000000000004</v>
      </c>
      <c r="Q17" s="55"/>
    </row>
    <row r="18" spans="1:17" x14ac:dyDescent="0.25">
      <c r="A18" s="87"/>
      <c r="B18" s="18"/>
      <c r="C18" s="18" t="s">
        <v>21</v>
      </c>
      <c r="D18" s="19">
        <v>80</v>
      </c>
      <c r="E18" s="19">
        <v>6.64</v>
      </c>
      <c r="F18" s="19">
        <v>0.96</v>
      </c>
      <c r="G18" s="19">
        <v>37.28</v>
      </c>
      <c r="H18" s="19">
        <v>176</v>
      </c>
      <c r="I18" s="19">
        <v>0.04</v>
      </c>
      <c r="J18" s="19"/>
      <c r="K18" s="19"/>
      <c r="L18" s="19">
        <v>0.52</v>
      </c>
      <c r="M18" s="19">
        <v>9.1999999999999993</v>
      </c>
      <c r="N18" s="19">
        <v>34.799999999999997</v>
      </c>
      <c r="O18" s="19">
        <v>13.2</v>
      </c>
      <c r="P18" s="19">
        <v>0.44</v>
      </c>
      <c r="Q18" s="55"/>
    </row>
    <row r="19" spans="1:17" x14ac:dyDescent="0.25">
      <c r="A19" s="87"/>
      <c r="B19" s="18"/>
      <c r="C19" s="29" t="s">
        <v>11</v>
      </c>
      <c r="D19" s="18"/>
      <c r="E19" s="18">
        <f>SUM(E14:E18)</f>
        <v>37.199999999999996</v>
      </c>
      <c r="F19" s="18">
        <f>SUM(F14:F18)</f>
        <v>33.21</v>
      </c>
      <c r="G19" s="18">
        <f>SUM(G14:G18)</f>
        <v>119.37</v>
      </c>
      <c r="H19" s="18">
        <f>SUM(H14:H18)</f>
        <v>859.43000000000006</v>
      </c>
      <c r="I19" s="19">
        <f>SUM(I14:I18)</f>
        <v>0.39999999999999997</v>
      </c>
      <c r="J19" s="19">
        <f t="shared" ref="J19:P19" si="3">SUM(J14:J18)</f>
        <v>53.650000000000006</v>
      </c>
      <c r="K19" s="19">
        <f t="shared" si="3"/>
        <v>77.53</v>
      </c>
      <c r="L19" s="19">
        <f t="shared" si="3"/>
        <v>7.0600000000000005</v>
      </c>
      <c r="M19" s="19">
        <f t="shared" si="3"/>
        <v>83.4</v>
      </c>
      <c r="N19" s="19">
        <f t="shared" si="3"/>
        <v>226.52999999999997</v>
      </c>
      <c r="O19" s="19">
        <f t="shared" si="3"/>
        <v>99.660000000000011</v>
      </c>
      <c r="P19" s="19">
        <f t="shared" si="3"/>
        <v>7.6400000000000015</v>
      </c>
      <c r="Q19" s="55"/>
    </row>
    <row r="20" spans="1:17" ht="10.9" customHeight="1" x14ac:dyDescent="0.25">
      <c r="A20" s="87"/>
      <c r="B20" s="74" t="s">
        <v>23</v>
      </c>
      <c r="C20" s="74"/>
      <c r="D20" s="74"/>
      <c r="E20" s="74"/>
      <c r="F20" s="74"/>
      <c r="G20" s="74"/>
      <c r="H20" s="74"/>
      <c r="I20" s="19"/>
      <c r="J20" s="19"/>
      <c r="K20" s="19"/>
      <c r="L20" s="19"/>
      <c r="M20" s="19"/>
      <c r="N20" s="19"/>
      <c r="O20" s="19"/>
      <c r="P20" s="19"/>
      <c r="Q20" s="55"/>
    </row>
    <row r="21" spans="1:17" ht="12" customHeight="1" x14ac:dyDescent="0.25">
      <c r="A21" s="87"/>
      <c r="B21" s="18">
        <v>707</v>
      </c>
      <c r="C21" s="18" t="s">
        <v>13</v>
      </c>
      <c r="D21" s="18">
        <v>200</v>
      </c>
      <c r="E21" s="18">
        <v>1</v>
      </c>
      <c r="F21" s="18"/>
      <c r="G21" s="30">
        <v>27.4</v>
      </c>
      <c r="H21" s="18">
        <v>110</v>
      </c>
      <c r="I21" s="19">
        <v>6.4000000000000001E-2</v>
      </c>
      <c r="J21" s="19">
        <v>1.2</v>
      </c>
      <c r="K21" s="19">
        <v>20</v>
      </c>
      <c r="L21" s="19"/>
      <c r="M21" s="19">
        <v>248</v>
      </c>
      <c r="N21" s="19">
        <v>190</v>
      </c>
      <c r="O21" s="19">
        <v>30</v>
      </c>
      <c r="P21" s="19">
        <v>0.2</v>
      </c>
      <c r="Q21" s="55"/>
    </row>
    <row r="22" spans="1:17" ht="13.15" customHeight="1" x14ac:dyDescent="0.25">
      <c r="A22" s="87"/>
      <c r="B22" s="18">
        <v>741</v>
      </c>
      <c r="C22" s="18" t="s">
        <v>62</v>
      </c>
      <c r="D22" s="18">
        <v>70</v>
      </c>
      <c r="E22" s="18">
        <v>3.45</v>
      </c>
      <c r="F22" s="18">
        <v>2.2000000000000002</v>
      </c>
      <c r="G22" s="18">
        <v>55.94</v>
      </c>
      <c r="H22" s="18">
        <v>219</v>
      </c>
      <c r="I22" s="19">
        <v>3.7999999999999999E-2</v>
      </c>
      <c r="J22" s="19">
        <v>8.4</v>
      </c>
      <c r="K22" s="19">
        <v>37.4</v>
      </c>
      <c r="L22" s="19">
        <v>0.34</v>
      </c>
      <c r="M22" s="19">
        <v>73.599999999999994</v>
      </c>
      <c r="N22" s="19">
        <v>90.6</v>
      </c>
      <c r="O22" s="19">
        <v>11.8</v>
      </c>
      <c r="P22" s="19">
        <v>0.71</v>
      </c>
      <c r="Q22" s="55"/>
    </row>
    <row r="23" spans="1:17" x14ac:dyDescent="0.25">
      <c r="A23" s="87"/>
      <c r="B23" s="18"/>
      <c r="C23" s="29" t="s">
        <v>11</v>
      </c>
      <c r="D23" s="18"/>
      <c r="E23" s="18">
        <f>E21+E22</f>
        <v>4.45</v>
      </c>
      <c r="F23" s="18">
        <f>F21+F22</f>
        <v>2.2000000000000002</v>
      </c>
      <c r="G23" s="30">
        <f>G21+G22</f>
        <v>83.34</v>
      </c>
      <c r="H23" s="18">
        <f>H21+H22</f>
        <v>329</v>
      </c>
      <c r="I23" s="19">
        <f>SUM(I21:I22)</f>
        <v>0.10200000000000001</v>
      </c>
      <c r="J23" s="19">
        <f t="shared" ref="J23:P23" si="4">SUM(J21:J22)</f>
        <v>9.6</v>
      </c>
      <c r="K23" s="19">
        <f t="shared" si="4"/>
        <v>57.4</v>
      </c>
      <c r="L23" s="19">
        <f t="shared" si="4"/>
        <v>0.34</v>
      </c>
      <c r="M23" s="19">
        <f t="shared" si="4"/>
        <v>321.60000000000002</v>
      </c>
      <c r="N23" s="19">
        <f t="shared" si="4"/>
        <v>280.60000000000002</v>
      </c>
      <c r="O23" s="19">
        <f t="shared" si="4"/>
        <v>41.8</v>
      </c>
      <c r="P23" s="19">
        <f t="shared" si="4"/>
        <v>0.90999999999999992</v>
      </c>
      <c r="Q23" s="55"/>
    </row>
    <row r="24" spans="1:17" ht="10.9" customHeight="1" x14ac:dyDescent="0.25">
      <c r="A24" s="87"/>
      <c r="B24" s="74" t="s">
        <v>26</v>
      </c>
      <c r="C24" s="74"/>
      <c r="D24" s="74"/>
      <c r="E24" s="74"/>
      <c r="F24" s="74"/>
      <c r="G24" s="74"/>
      <c r="H24" s="74"/>
      <c r="I24" s="19"/>
      <c r="J24" s="19"/>
      <c r="K24" s="19"/>
      <c r="L24" s="19"/>
      <c r="M24" s="19"/>
      <c r="N24" s="19"/>
      <c r="O24" s="19"/>
      <c r="P24" s="19"/>
      <c r="Q24" s="55"/>
    </row>
    <row r="25" spans="1:17" ht="12.6" customHeight="1" x14ac:dyDescent="0.25">
      <c r="A25" s="87"/>
      <c r="B25" s="18">
        <v>494</v>
      </c>
      <c r="C25" s="18" t="s">
        <v>63</v>
      </c>
      <c r="D25" s="18">
        <v>100</v>
      </c>
      <c r="E25" s="30">
        <v>18.7</v>
      </c>
      <c r="F25" s="30">
        <v>15.3</v>
      </c>
      <c r="G25" s="30">
        <v>0.6</v>
      </c>
      <c r="H25" s="30">
        <v>315</v>
      </c>
      <c r="I25" s="19">
        <v>7.9000000000000001E-2</v>
      </c>
      <c r="J25" s="19">
        <v>1.4</v>
      </c>
      <c r="K25" s="19">
        <v>32.299999999999997</v>
      </c>
      <c r="L25" s="19">
        <v>0.26100000000000001</v>
      </c>
      <c r="M25" s="19">
        <v>52.76</v>
      </c>
      <c r="N25" s="19">
        <v>214.5</v>
      </c>
      <c r="O25" s="19">
        <v>30.11</v>
      </c>
      <c r="P25" s="19">
        <v>2.7490000000000001</v>
      </c>
      <c r="Q25" s="55"/>
    </row>
    <row r="26" spans="1:17" x14ac:dyDescent="0.25">
      <c r="A26" s="87"/>
      <c r="B26" s="18">
        <v>332</v>
      </c>
      <c r="C26" s="18" t="s">
        <v>64</v>
      </c>
      <c r="D26" s="18">
        <v>150</v>
      </c>
      <c r="E26" s="30">
        <v>5.0999999999999996</v>
      </c>
      <c r="F26" s="30">
        <v>9.15</v>
      </c>
      <c r="G26" s="30">
        <v>34.200000000000003</v>
      </c>
      <c r="H26" s="30">
        <v>244.5</v>
      </c>
      <c r="I26" s="19">
        <v>0.06</v>
      </c>
      <c r="J26" s="19"/>
      <c r="K26" s="19"/>
      <c r="L26" s="19">
        <v>1.95</v>
      </c>
      <c r="M26" s="19">
        <v>12</v>
      </c>
      <c r="N26" s="19">
        <v>34.5</v>
      </c>
      <c r="O26" s="19">
        <v>7.5</v>
      </c>
      <c r="P26" s="19">
        <v>0.75</v>
      </c>
      <c r="Q26" s="55"/>
    </row>
    <row r="27" spans="1:17" x14ac:dyDescent="0.25">
      <c r="A27" s="87"/>
      <c r="B27" s="18">
        <v>96</v>
      </c>
      <c r="C27" s="19" t="s">
        <v>9</v>
      </c>
      <c r="D27" s="20" t="s">
        <v>136</v>
      </c>
      <c r="E27" s="20">
        <v>7.5</v>
      </c>
      <c r="F27" s="20">
        <v>9.1</v>
      </c>
      <c r="G27" s="20">
        <v>50.25</v>
      </c>
      <c r="H27" s="20">
        <v>261</v>
      </c>
      <c r="I27" s="19">
        <v>7.5999999999999998E-2</v>
      </c>
      <c r="J27" s="19"/>
      <c r="K27" s="19"/>
      <c r="L27" s="19">
        <v>0.99</v>
      </c>
      <c r="M27" s="19">
        <v>18.899999999999999</v>
      </c>
      <c r="N27" s="19">
        <v>50</v>
      </c>
      <c r="O27" s="19">
        <v>9</v>
      </c>
      <c r="P27" s="19">
        <v>0.78</v>
      </c>
      <c r="Q27" s="55"/>
    </row>
    <row r="28" spans="1:17" x14ac:dyDescent="0.25">
      <c r="A28" s="87"/>
      <c r="B28" s="18">
        <v>686</v>
      </c>
      <c r="C28" s="19" t="s">
        <v>28</v>
      </c>
      <c r="D28" s="20" t="s">
        <v>29</v>
      </c>
      <c r="E28" s="19">
        <v>0.3</v>
      </c>
      <c r="F28" s="19"/>
      <c r="G28" s="19">
        <v>15.2</v>
      </c>
      <c r="H28" s="19">
        <v>60</v>
      </c>
      <c r="I28" s="19"/>
      <c r="J28" s="19">
        <v>0.27</v>
      </c>
      <c r="K28" s="19"/>
      <c r="L28" s="19"/>
      <c r="M28" s="19">
        <v>13.6</v>
      </c>
      <c r="N28" s="19">
        <v>22.13</v>
      </c>
      <c r="O28" s="19">
        <v>11.73</v>
      </c>
      <c r="P28" s="19">
        <v>2.13</v>
      </c>
      <c r="Q28" s="55"/>
    </row>
    <row r="29" spans="1:17" x14ac:dyDescent="0.25">
      <c r="A29" s="87"/>
      <c r="B29" s="18"/>
      <c r="C29" s="29" t="s">
        <v>11</v>
      </c>
      <c r="D29" s="18"/>
      <c r="E29" s="30">
        <f>E25+E26+E27+E28</f>
        <v>31.599999999999998</v>
      </c>
      <c r="F29" s="30">
        <f>F25+F26+F27+F28</f>
        <v>33.550000000000004</v>
      </c>
      <c r="G29" s="30">
        <f>G25+G26+G27+G28</f>
        <v>100.25000000000001</v>
      </c>
      <c r="H29" s="30">
        <f>H25+H26+H27+H28</f>
        <v>880.5</v>
      </c>
      <c r="I29" s="19">
        <f>I25+I26+I27+I28</f>
        <v>0.21500000000000002</v>
      </c>
      <c r="J29" s="19">
        <f t="shared" ref="J29:P29" si="5">J25+J26+J27+J28</f>
        <v>1.67</v>
      </c>
      <c r="K29" s="19">
        <f t="shared" si="5"/>
        <v>32.299999999999997</v>
      </c>
      <c r="L29" s="19">
        <f t="shared" si="5"/>
        <v>3.2009999999999996</v>
      </c>
      <c r="M29" s="19">
        <f t="shared" si="5"/>
        <v>97.259999999999991</v>
      </c>
      <c r="N29" s="19">
        <f t="shared" si="5"/>
        <v>321.13</v>
      </c>
      <c r="O29" s="19">
        <f t="shared" si="5"/>
        <v>58.34</v>
      </c>
      <c r="P29" s="19">
        <f t="shared" si="5"/>
        <v>6.4089999999999998</v>
      </c>
      <c r="Q29" s="55"/>
    </row>
    <row r="30" spans="1:17" ht="10.9" customHeight="1" x14ac:dyDescent="0.25">
      <c r="A30" s="87"/>
      <c r="B30" s="74" t="s">
        <v>31</v>
      </c>
      <c r="C30" s="75"/>
      <c r="D30" s="75"/>
      <c r="E30" s="75"/>
      <c r="F30" s="75"/>
      <c r="G30" s="75"/>
      <c r="H30" s="75"/>
      <c r="I30" s="19"/>
      <c r="J30" s="19"/>
      <c r="K30" s="19"/>
      <c r="L30" s="19"/>
      <c r="M30" s="19"/>
      <c r="N30" s="19"/>
      <c r="O30" s="19"/>
      <c r="P30" s="19"/>
      <c r="Q30" s="55"/>
    </row>
    <row r="31" spans="1:17" x14ac:dyDescent="0.25">
      <c r="A31" s="87"/>
      <c r="B31" s="18">
        <v>698</v>
      </c>
      <c r="C31" s="19" t="s">
        <v>32</v>
      </c>
      <c r="D31" s="19">
        <v>150</v>
      </c>
      <c r="E31" s="19">
        <v>2.1</v>
      </c>
      <c r="F31" s="19">
        <v>2.4</v>
      </c>
      <c r="G31" s="19">
        <v>6.8</v>
      </c>
      <c r="H31" s="19">
        <v>50</v>
      </c>
      <c r="I31" s="19">
        <v>4.8000000000000001E-2</v>
      </c>
      <c r="J31" s="19">
        <v>0.9</v>
      </c>
      <c r="K31" s="19">
        <v>15</v>
      </c>
      <c r="L31" s="19"/>
      <c r="M31" s="19">
        <v>186</v>
      </c>
      <c r="N31" s="19">
        <v>142.5</v>
      </c>
      <c r="O31" s="19">
        <v>22.5</v>
      </c>
      <c r="P31" s="19">
        <v>0.15</v>
      </c>
      <c r="Q31" s="55"/>
    </row>
    <row r="32" spans="1:17" x14ac:dyDescent="0.25">
      <c r="A32" s="87"/>
      <c r="B32" s="18"/>
      <c r="C32" s="21" t="s">
        <v>11</v>
      </c>
      <c r="D32" s="19"/>
      <c r="E32" s="19">
        <f>SUM(E31)</f>
        <v>2.1</v>
      </c>
      <c r="F32" s="19">
        <f>SUM(F31)</f>
        <v>2.4</v>
      </c>
      <c r="G32" s="19">
        <f>SUM(G31)</f>
        <v>6.8</v>
      </c>
      <c r="H32" s="19">
        <f>SUM(H31)</f>
        <v>50</v>
      </c>
      <c r="I32" s="19">
        <f t="shared" ref="I32:P32" si="6">SUM(I31)</f>
        <v>4.8000000000000001E-2</v>
      </c>
      <c r="J32" s="19">
        <f t="shared" si="6"/>
        <v>0.9</v>
      </c>
      <c r="K32" s="19">
        <f t="shared" si="6"/>
        <v>15</v>
      </c>
      <c r="L32" s="19">
        <f t="shared" si="6"/>
        <v>0</v>
      </c>
      <c r="M32" s="19">
        <f t="shared" si="6"/>
        <v>186</v>
      </c>
      <c r="N32" s="19">
        <f t="shared" si="6"/>
        <v>142.5</v>
      </c>
      <c r="O32" s="19">
        <f t="shared" si="6"/>
        <v>22.5</v>
      </c>
      <c r="P32" s="19">
        <f t="shared" si="6"/>
        <v>0.15</v>
      </c>
      <c r="Q32" s="55"/>
    </row>
    <row r="33" spans="1:17" x14ac:dyDescent="0.25">
      <c r="A33" s="88"/>
      <c r="B33" s="18"/>
      <c r="C33" s="21" t="s">
        <v>33</v>
      </c>
      <c r="D33" s="19"/>
      <c r="E33" s="19">
        <f>E8+E12+E19+E23+E29+E32</f>
        <v>108.30999999999999</v>
      </c>
      <c r="F33" s="19">
        <f>F8+F12+F19+F23+F29+F32</f>
        <v>111.26000000000002</v>
      </c>
      <c r="G33" s="19">
        <f>G8+G12+G19+G23+G29+G32</f>
        <v>471.11000000000007</v>
      </c>
      <c r="H33" s="19">
        <f>H8+H12+H19+H23+H29+H32</f>
        <v>3130.33</v>
      </c>
      <c r="I33" s="19">
        <f>I8+I12+I19+I23+I29+I32</f>
        <v>1.2110000000000001</v>
      </c>
      <c r="J33" s="19">
        <f t="shared" ref="J33:P33" si="7">J8+J12+J19+J23+J29+J32</f>
        <v>89.750000000000014</v>
      </c>
      <c r="K33" s="19">
        <f t="shared" si="7"/>
        <v>327.23</v>
      </c>
      <c r="L33" s="19">
        <f t="shared" si="7"/>
        <v>15.131</v>
      </c>
      <c r="M33" s="19">
        <f t="shared" si="7"/>
        <v>1137.5900000000001</v>
      </c>
      <c r="N33" s="19">
        <f t="shared" si="7"/>
        <v>1541.6599999999999</v>
      </c>
      <c r="O33" s="19">
        <f t="shared" si="7"/>
        <v>352.66000000000008</v>
      </c>
      <c r="P33" s="19">
        <f t="shared" si="7"/>
        <v>26.268999999999998</v>
      </c>
      <c r="Q33" s="55"/>
    </row>
  </sheetData>
  <mergeCells count="9">
    <mergeCell ref="I1:L1"/>
    <mergeCell ref="M1:P1"/>
    <mergeCell ref="A2:A33"/>
    <mergeCell ref="B2:H3"/>
    <mergeCell ref="B9:H9"/>
    <mergeCell ref="B13:H13"/>
    <mergeCell ref="B20:H20"/>
    <mergeCell ref="B24:H24"/>
    <mergeCell ref="B30:H3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opLeftCell="A4" zoomScale="69" zoomScaleNormal="69" workbookViewId="0">
      <selection activeCell="K13" sqref="K13"/>
    </sheetView>
  </sheetViews>
  <sheetFormatPr defaultRowHeight="15" x14ac:dyDescent="0.25"/>
  <cols>
    <col min="1" max="1" width="7.42578125" customWidth="1"/>
    <col min="2" max="2" width="6.140625" customWidth="1"/>
    <col min="3" max="3" width="32.140625" customWidth="1"/>
    <col min="4" max="4" width="8.140625" customWidth="1"/>
    <col min="5" max="5" width="7.7109375" customWidth="1"/>
    <col min="6" max="7" width="6.28515625" customWidth="1"/>
    <col min="8" max="8" width="7.85546875" customWidth="1"/>
    <col min="9" max="9" width="6.5703125" customWidth="1"/>
    <col min="10" max="10" width="5.7109375" customWidth="1"/>
    <col min="11" max="11" width="6.140625" customWidth="1"/>
    <col min="12" max="12" width="6.28515625" customWidth="1"/>
    <col min="13" max="13" width="7" customWidth="1"/>
    <col min="14" max="14" width="6.42578125" customWidth="1"/>
    <col min="15" max="15" width="6.7109375" customWidth="1"/>
    <col min="16" max="16" width="6.140625" customWidth="1"/>
  </cols>
  <sheetData>
    <row r="1" spans="1:17" ht="35.450000000000003" customHeight="1" x14ac:dyDescent="0.25">
      <c r="A1" s="37" t="s">
        <v>0</v>
      </c>
      <c r="B1" s="37" t="s">
        <v>153</v>
      </c>
      <c r="C1" s="31" t="s">
        <v>2</v>
      </c>
      <c r="D1" s="27" t="s">
        <v>162</v>
      </c>
      <c r="E1" s="27" t="s">
        <v>3</v>
      </c>
      <c r="F1" s="27" t="s">
        <v>4</v>
      </c>
      <c r="G1" s="27" t="s">
        <v>167</v>
      </c>
      <c r="H1" s="38" t="s">
        <v>164</v>
      </c>
      <c r="I1" s="58" t="s">
        <v>146</v>
      </c>
      <c r="J1" s="59"/>
      <c r="K1" s="59"/>
      <c r="L1" s="60"/>
      <c r="M1" s="58" t="s">
        <v>147</v>
      </c>
      <c r="N1" s="59"/>
      <c r="O1" s="59"/>
      <c r="P1" s="60"/>
    </row>
    <row r="2" spans="1:17" ht="14.25" customHeight="1" x14ac:dyDescent="0.25">
      <c r="A2" s="86" t="s">
        <v>65</v>
      </c>
      <c r="B2" s="78" t="s">
        <v>6</v>
      </c>
      <c r="C2" s="89"/>
      <c r="D2" s="89"/>
      <c r="E2" s="89"/>
      <c r="F2" s="89"/>
      <c r="G2" s="89"/>
      <c r="H2" s="90"/>
      <c r="I2" s="94" t="s">
        <v>138</v>
      </c>
      <c r="J2" s="94" t="s">
        <v>139</v>
      </c>
      <c r="K2" s="94" t="s">
        <v>140</v>
      </c>
      <c r="L2" s="94" t="s">
        <v>141</v>
      </c>
      <c r="M2" s="94" t="s">
        <v>142</v>
      </c>
      <c r="N2" s="94" t="s">
        <v>143</v>
      </c>
      <c r="O2" s="94" t="s">
        <v>144</v>
      </c>
      <c r="P2" s="94" t="s">
        <v>145</v>
      </c>
      <c r="Q2" s="55"/>
    </row>
    <row r="3" spans="1:17" ht="3" hidden="1" customHeight="1" x14ac:dyDescent="0.25">
      <c r="A3" s="87"/>
      <c r="B3" s="91"/>
      <c r="C3" s="92"/>
      <c r="D3" s="92"/>
      <c r="E3" s="92"/>
      <c r="F3" s="92"/>
      <c r="G3" s="92"/>
      <c r="H3" s="93"/>
      <c r="I3" s="95"/>
      <c r="J3" s="95"/>
      <c r="K3" s="95"/>
      <c r="L3" s="95"/>
      <c r="M3" s="95"/>
      <c r="N3" s="95"/>
      <c r="O3" s="95"/>
      <c r="P3" s="95"/>
      <c r="Q3" s="55"/>
    </row>
    <row r="4" spans="1:17" x14ac:dyDescent="0.25">
      <c r="A4" s="87"/>
      <c r="B4" s="18">
        <v>340</v>
      </c>
      <c r="C4" s="18" t="s">
        <v>66</v>
      </c>
      <c r="D4" s="24">
        <v>200</v>
      </c>
      <c r="E4" s="28">
        <v>20</v>
      </c>
      <c r="F4" s="28">
        <v>33.4</v>
      </c>
      <c r="G4" s="28">
        <v>3.8</v>
      </c>
      <c r="H4" s="28">
        <v>398</v>
      </c>
      <c r="I4" s="19">
        <v>0.12</v>
      </c>
      <c r="J4" s="19">
        <v>0.4</v>
      </c>
      <c r="K4" s="19">
        <v>490</v>
      </c>
      <c r="L4" s="19">
        <v>1.0900000000000001</v>
      </c>
      <c r="M4" s="19">
        <v>173.7</v>
      </c>
      <c r="N4" s="19">
        <v>383</v>
      </c>
      <c r="O4" s="19">
        <v>29.2</v>
      </c>
      <c r="P4" s="19">
        <v>4.2</v>
      </c>
      <c r="Q4" s="55"/>
    </row>
    <row r="5" spans="1:17" x14ac:dyDescent="0.25">
      <c r="A5" s="87"/>
      <c r="B5" s="18">
        <v>96</v>
      </c>
      <c r="C5" s="18" t="s">
        <v>9</v>
      </c>
      <c r="D5" s="20" t="s">
        <v>136</v>
      </c>
      <c r="E5" s="20">
        <v>7.5</v>
      </c>
      <c r="F5" s="20">
        <v>9.1</v>
      </c>
      <c r="G5" s="20">
        <v>50.25</v>
      </c>
      <c r="H5" s="20">
        <v>261</v>
      </c>
      <c r="I5" s="19">
        <v>7.5999999999999998E-2</v>
      </c>
      <c r="J5" s="19"/>
      <c r="K5" s="19"/>
      <c r="L5" s="19">
        <v>0.99</v>
      </c>
      <c r="M5" s="19">
        <v>18.899999999999999</v>
      </c>
      <c r="N5" s="19">
        <v>50</v>
      </c>
      <c r="O5" s="19">
        <v>9</v>
      </c>
      <c r="P5" s="19">
        <v>0.78</v>
      </c>
      <c r="Q5" s="55"/>
    </row>
    <row r="6" spans="1:17" x14ac:dyDescent="0.25">
      <c r="A6" s="87"/>
      <c r="B6" s="18">
        <v>693</v>
      </c>
      <c r="C6" s="18" t="s">
        <v>10</v>
      </c>
      <c r="D6" s="24">
        <v>200</v>
      </c>
      <c r="E6" s="28">
        <v>4.9000000000000004</v>
      </c>
      <c r="F6" s="28">
        <v>5</v>
      </c>
      <c r="G6" s="28">
        <v>32.5</v>
      </c>
      <c r="H6" s="28">
        <v>190</v>
      </c>
      <c r="I6" s="19">
        <v>0.02</v>
      </c>
      <c r="J6" s="19">
        <v>1.33</v>
      </c>
      <c r="K6" s="19"/>
      <c r="L6" s="19"/>
      <c r="M6" s="19">
        <v>133.33000000000001</v>
      </c>
      <c r="N6" s="19">
        <v>111.1</v>
      </c>
      <c r="O6" s="19">
        <v>25.56</v>
      </c>
      <c r="P6" s="19">
        <v>2</v>
      </c>
      <c r="Q6" s="55"/>
    </row>
    <row r="7" spans="1:17" x14ac:dyDescent="0.25">
      <c r="A7" s="87"/>
      <c r="B7" s="18">
        <v>97</v>
      </c>
      <c r="C7" s="19" t="s">
        <v>8</v>
      </c>
      <c r="D7" s="20">
        <v>30</v>
      </c>
      <c r="E7" s="20">
        <v>7.6</v>
      </c>
      <c r="F7" s="20">
        <v>7.6</v>
      </c>
      <c r="G7" s="20">
        <v>9.6999999999999993</v>
      </c>
      <c r="H7" s="20">
        <v>120</v>
      </c>
      <c r="I7" s="19">
        <v>1.2E-2</v>
      </c>
      <c r="J7" s="19">
        <v>0.21</v>
      </c>
      <c r="K7" s="19">
        <v>86.4</v>
      </c>
      <c r="L7" s="19">
        <v>0.15</v>
      </c>
      <c r="M7" s="19">
        <v>264</v>
      </c>
      <c r="N7" s="19">
        <v>150</v>
      </c>
      <c r="O7" s="19">
        <v>10.5</v>
      </c>
      <c r="P7" s="19">
        <v>0.3</v>
      </c>
      <c r="Q7" s="55"/>
    </row>
    <row r="8" spans="1:17" x14ac:dyDescent="0.25">
      <c r="A8" s="87"/>
      <c r="B8" s="18"/>
      <c r="C8" s="29" t="s">
        <v>11</v>
      </c>
      <c r="D8" s="18"/>
      <c r="E8" s="28">
        <f>SUM(E4:E7)</f>
        <v>40</v>
      </c>
      <c r="F8" s="28">
        <f>SUM(F4:F7)</f>
        <v>55.1</v>
      </c>
      <c r="G8" s="28">
        <f>SUM(G4:G7)</f>
        <v>96.25</v>
      </c>
      <c r="H8" s="28">
        <f>SUM(H4:H7)</f>
        <v>969</v>
      </c>
      <c r="I8" s="19">
        <f>SUM(I4:I7)</f>
        <v>0.22800000000000001</v>
      </c>
      <c r="J8" s="19">
        <f t="shared" ref="J8:P8" si="0">SUM(J4:J7)</f>
        <v>1.94</v>
      </c>
      <c r="K8" s="19">
        <f t="shared" si="0"/>
        <v>576.4</v>
      </c>
      <c r="L8" s="19">
        <f t="shared" si="0"/>
        <v>2.23</v>
      </c>
      <c r="M8" s="19">
        <f t="shared" si="0"/>
        <v>589.93000000000006</v>
      </c>
      <c r="N8" s="19">
        <f t="shared" si="0"/>
        <v>694.1</v>
      </c>
      <c r="O8" s="19">
        <f t="shared" si="0"/>
        <v>74.260000000000005</v>
      </c>
      <c r="P8" s="19">
        <f t="shared" si="0"/>
        <v>7.28</v>
      </c>
      <c r="Q8" s="55"/>
    </row>
    <row r="9" spans="1:17" ht="12" customHeight="1" x14ac:dyDescent="0.25">
      <c r="A9" s="87"/>
      <c r="B9" s="74" t="s">
        <v>12</v>
      </c>
      <c r="C9" s="74"/>
      <c r="D9" s="74"/>
      <c r="E9" s="74"/>
      <c r="F9" s="74"/>
      <c r="G9" s="74"/>
      <c r="H9" s="74"/>
      <c r="I9" s="19"/>
      <c r="J9" s="19"/>
      <c r="K9" s="19"/>
      <c r="L9" s="19"/>
      <c r="M9" s="19"/>
      <c r="N9" s="19"/>
      <c r="O9" s="19"/>
      <c r="P9" s="19"/>
      <c r="Q9" s="55"/>
    </row>
    <row r="10" spans="1:17" ht="12" customHeight="1" x14ac:dyDescent="0.25">
      <c r="A10" s="87"/>
      <c r="B10" s="18">
        <v>697</v>
      </c>
      <c r="C10" s="19" t="s">
        <v>24</v>
      </c>
      <c r="D10" s="19">
        <v>200</v>
      </c>
      <c r="E10" s="19">
        <v>5.9</v>
      </c>
      <c r="F10" s="19">
        <v>6.8</v>
      </c>
      <c r="G10" s="19">
        <v>9.9</v>
      </c>
      <c r="H10" s="19">
        <v>123</v>
      </c>
      <c r="I10" s="19">
        <v>0.08</v>
      </c>
      <c r="J10" s="19">
        <v>2.6</v>
      </c>
      <c r="K10" s="19">
        <v>40</v>
      </c>
      <c r="L10" s="19"/>
      <c r="M10" s="19">
        <v>240</v>
      </c>
      <c r="N10" s="19">
        <v>180</v>
      </c>
      <c r="O10" s="19">
        <v>28</v>
      </c>
      <c r="P10" s="19">
        <v>0.4</v>
      </c>
      <c r="Q10" s="55"/>
    </row>
    <row r="11" spans="1:17" x14ac:dyDescent="0.25">
      <c r="A11" s="87"/>
      <c r="B11" s="18">
        <v>627</v>
      </c>
      <c r="C11" s="18" t="s">
        <v>14</v>
      </c>
      <c r="D11" s="20">
        <v>200</v>
      </c>
      <c r="E11" s="20">
        <v>0.6</v>
      </c>
      <c r="F11" s="20"/>
      <c r="G11" s="20">
        <v>17.2</v>
      </c>
      <c r="H11" s="20">
        <v>80</v>
      </c>
      <c r="I11" s="19">
        <v>0.05</v>
      </c>
      <c r="J11" s="19">
        <v>20</v>
      </c>
      <c r="K11" s="19"/>
      <c r="L11" s="19">
        <v>0.4</v>
      </c>
      <c r="M11" s="19">
        <v>31</v>
      </c>
      <c r="N11" s="19">
        <v>22</v>
      </c>
      <c r="O11" s="19">
        <v>18</v>
      </c>
      <c r="P11" s="19">
        <v>4.4000000000000004</v>
      </c>
      <c r="Q11" s="55"/>
    </row>
    <row r="12" spans="1:17" x14ac:dyDescent="0.25">
      <c r="A12" s="87"/>
      <c r="B12" s="18">
        <v>707</v>
      </c>
      <c r="C12" s="18" t="s">
        <v>13</v>
      </c>
      <c r="D12" s="24">
        <v>200</v>
      </c>
      <c r="E12" s="24">
        <v>1</v>
      </c>
      <c r="F12" s="24"/>
      <c r="G12" s="24">
        <v>21.2</v>
      </c>
      <c r="H12" s="24">
        <v>88</v>
      </c>
      <c r="I12" s="19">
        <v>6.4000000000000001E-2</v>
      </c>
      <c r="J12" s="19">
        <v>1.2</v>
      </c>
      <c r="K12" s="19">
        <v>20</v>
      </c>
      <c r="L12" s="19"/>
      <c r="M12" s="19">
        <v>248</v>
      </c>
      <c r="N12" s="19">
        <v>190</v>
      </c>
      <c r="O12" s="19">
        <v>30</v>
      </c>
      <c r="P12" s="19">
        <v>0.2</v>
      </c>
      <c r="Q12" s="55"/>
    </row>
    <row r="13" spans="1:17" x14ac:dyDescent="0.25">
      <c r="A13" s="87"/>
      <c r="B13" s="18"/>
      <c r="C13" s="29" t="s">
        <v>11</v>
      </c>
      <c r="D13" s="18"/>
      <c r="E13" s="18">
        <f>SUM(E10:E12)</f>
        <v>7.5</v>
      </c>
      <c r="F13" s="18">
        <f>SUM(F10:F12)</f>
        <v>6.8</v>
      </c>
      <c r="G13" s="18">
        <f>SUM(G10:G12)</f>
        <v>48.3</v>
      </c>
      <c r="H13" s="18">
        <f>SUM(H10:H12)</f>
        <v>291</v>
      </c>
      <c r="I13" s="19">
        <f>SUM(I10:I12)</f>
        <v>0.19400000000000001</v>
      </c>
      <c r="J13" s="19">
        <f t="shared" ref="J13:P13" si="1">SUM(J10:J12)</f>
        <v>23.8</v>
      </c>
      <c r="K13" s="19">
        <f t="shared" si="1"/>
        <v>60</v>
      </c>
      <c r="L13" s="19">
        <f t="shared" si="1"/>
        <v>0.4</v>
      </c>
      <c r="M13" s="19">
        <f t="shared" si="1"/>
        <v>519</v>
      </c>
      <c r="N13" s="19">
        <f t="shared" si="1"/>
        <v>392</v>
      </c>
      <c r="O13" s="19">
        <f t="shared" si="1"/>
        <v>76</v>
      </c>
      <c r="P13" s="19">
        <f t="shared" si="1"/>
        <v>5.0000000000000009</v>
      </c>
      <c r="Q13" s="55"/>
    </row>
    <row r="14" spans="1:17" x14ac:dyDescent="0.25">
      <c r="A14" s="87"/>
      <c r="B14" s="74" t="s">
        <v>15</v>
      </c>
      <c r="C14" s="74"/>
      <c r="D14" s="74"/>
      <c r="E14" s="74"/>
      <c r="F14" s="74"/>
      <c r="G14" s="74"/>
      <c r="H14" s="74"/>
      <c r="I14" s="19"/>
      <c r="J14" s="19"/>
      <c r="K14" s="19"/>
      <c r="L14" s="19"/>
      <c r="M14" s="19"/>
      <c r="N14" s="19"/>
      <c r="O14" s="19"/>
      <c r="P14" s="19"/>
      <c r="Q14" s="55"/>
    </row>
    <row r="15" spans="1:17" x14ac:dyDescent="0.25">
      <c r="A15" s="87"/>
      <c r="B15" s="18">
        <v>4</v>
      </c>
      <c r="C15" s="18" t="s">
        <v>67</v>
      </c>
      <c r="D15" s="18">
        <v>100</v>
      </c>
      <c r="E15" s="18">
        <v>0.84</v>
      </c>
      <c r="F15" s="18">
        <v>5.0599999999999996</v>
      </c>
      <c r="G15" s="18">
        <v>5.32</v>
      </c>
      <c r="H15" s="18">
        <v>70.02</v>
      </c>
      <c r="I15" s="19">
        <v>0.03</v>
      </c>
      <c r="J15" s="19">
        <v>45.5</v>
      </c>
      <c r="K15" s="19">
        <v>20</v>
      </c>
      <c r="L15" s="19">
        <v>1.5</v>
      </c>
      <c r="M15" s="19">
        <v>59.9</v>
      </c>
      <c r="N15" s="19">
        <v>31.3</v>
      </c>
      <c r="O15" s="19">
        <v>16.3</v>
      </c>
      <c r="P15" s="19">
        <v>0.7</v>
      </c>
      <c r="Q15" s="55"/>
    </row>
    <row r="16" spans="1:17" ht="13.9" customHeight="1" x14ac:dyDescent="0.25">
      <c r="A16" s="87"/>
      <c r="B16" s="18">
        <v>110</v>
      </c>
      <c r="C16" s="18" t="s">
        <v>166</v>
      </c>
      <c r="D16" s="24">
        <v>250</v>
      </c>
      <c r="E16" s="18">
        <v>2.2000000000000002</v>
      </c>
      <c r="F16" s="18">
        <v>10.1</v>
      </c>
      <c r="G16" s="18">
        <v>13.29</v>
      </c>
      <c r="H16" s="18">
        <v>206</v>
      </c>
      <c r="I16" s="19">
        <v>0.05</v>
      </c>
      <c r="J16" s="19">
        <v>10.3</v>
      </c>
      <c r="K16" s="19"/>
      <c r="L16" s="19">
        <v>2.4</v>
      </c>
      <c r="M16" s="19">
        <v>34.450000000000003</v>
      </c>
      <c r="N16" s="19">
        <v>53.03</v>
      </c>
      <c r="O16" s="19">
        <v>26.2</v>
      </c>
      <c r="P16" s="19">
        <v>1.18</v>
      </c>
      <c r="Q16" s="55"/>
    </row>
    <row r="17" spans="1:17" x14ac:dyDescent="0.25">
      <c r="A17" s="87"/>
      <c r="B17" s="18">
        <v>441</v>
      </c>
      <c r="C17" s="18" t="s">
        <v>68</v>
      </c>
      <c r="D17" s="18">
        <v>100</v>
      </c>
      <c r="E17" s="30">
        <v>15.3</v>
      </c>
      <c r="F17" s="30">
        <v>5.9</v>
      </c>
      <c r="G17" s="30">
        <v>3.9</v>
      </c>
      <c r="H17" s="30">
        <v>132</v>
      </c>
      <c r="I17" s="19">
        <v>3.9E-2</v>
      </c>
      <c r="J17" s="19">
        <v>1.06</v>
      </c>
      <c r="K17" s="19">
        <v>20.9</v>
      </c>
      <c r="L17" s="19">
        <v>1.7889999999999999</v>
      </c>
      <c r="M17" s="19">
        <v>17.55</v>
      </c>
      <c r="N17" s="19">
        <v>98.3</v>
      </c>
      <c r="O17" s="19">
        <v>19.670000000000002</v>
      </c>
      <c r="P17" s="19">
        <v>1.5669999999999999</v>
      </c>
      <c r="Q17" s="55"/>
    </row>
    <row r="18" spans="1:17" x14ac:dyDescent="0.25">
      <c r="A18" s="87"/>
      <c r="B18" s="18">
        <v>520</v>
      </c>
      <c r="C18" s="18" t="s">
        <v>19</v>
      </c>
      <c r="D18" s="18">
        <v>200</v>
      </c>
      <c r="E18" s="30">
        <v>4.2</v>
      </c>
      <c r="F18" s="30">
        <v>11</v>
      </c>
      <c r="G18" s="30">
        <v>29</v>
      </c>
      <c r="H18" s="30">
        <v>252</v>
      </c>
      <c r="I18" s="19">
        <v>0.06</v>
      </c>
      <c r="J18" s="19"/>
      <c r="K18" s="19"/>
      <c r="L18" s="19">
        <v>1.95</v>
      </c>
      <c r="M18" s="19">
        <v>12</v>
      </c>
      <c r="N18" s="19">
        <v>34.5</v>
      </c>
      <c r="O18" s="19">
        <v>7.5</v>
      </c>
      <c r="P18" s="19">
        <v>0.75</v>
      </c>
      <c r="Q18" s="55"/>
    </row>
    <row r="19" spans="1:17" x14ac:dyDescent="0.25">
      <c r="A19" s="87"/>
      <c r="B19" s="18">
        <v>518</v>
      </c>
      <c r="C19" s="18" t="s">
        <v>22</v>
      </c>
      <c r="D19" s="18">
        <v>200</v>
      </c>
      <c r="E19" s="18">
        <v>0.6</v>
      </c>
      <c r="F19" s="18"/>
      <c r="G19" s="18">
        <v>31.4</v>
      </c>
      <c r="H19" s="18">
        <v>134</v>
      </c>
      <c r="I19" s="19">
        <v>0.02</v>
      </c>
      <c r="J19" s="19">
        <v>0.8</v>
      </c>
      <c r="K19" s="19"/>
      <c r="L19" s="19">
        <v>0.2</v>
      </c>
      <c r="M19" s="19">
        <v>5.84</v>
      </c>
      <c r="N19" s="19">
        <v>46</v>
      </c>
      <c r="O19" s="19">
        <v>33</v>
      </c>
      <c r="P19" s="19">
        <v>0.96</v>
      </c>
      <c r="Q19" s="55"/>
    </row>
    <row r="20" spans="1:17" x14ac:dyDescent="0.25">
      <c r="A20" s="87"/>
      <c r="B20" s="18"/>
      <c r="C20" s="18" t="s">
        <v>21</v>
      </c>
      <c r="D20" s="19">
        <v>80</v>
      </c>
      <c r="E20" s="19">
        <v>6.64</v>
      </c>
      <c r="F20" s="19">
        <v>0.96</v>
      </c>
      <c r="G20" s="19">
        <v>37.28</v>
      </c>
      <c r="H20" s="19">
        <v>176</v>
      </c>
      <c r="I20" s="19">
        <v>0.04</v>
      </c>
      <c r="J20" s="19"/>
      <c r="K20" s="19"/>
      <c r="L20" s="19">
        <v>0.52</v>
      </c>
      <c r="M20" s="19">
        <v>9.1999999999999993</v>
      </c>
      <c r="N20" s="19">
        <v>34.799999999999997</v>
      </c>
      <c r="O20" s="19">
        <v>13.2</v>
      </c>
      <c r="P20" s="19">
        <v>0.44</v>
      </c>
      <c r="Q20" s="55"/>
    </row>
    <row r="21" spans="1:17" x14ac:dyDescent="0.25">
      <c r="A21" s="87"/>
      <c r="B21" s="18"/>
      <c r="C21" s="29" t="s">
        <v>11</v>
      </c>
      <c r="D21" s="18"/>
      <c r="E21" s="18">
        <f>SUM(E15:E20)</f>
        <v>29.78</v>
      </c>
      <c r="F21" s="18">
        <f>SUM(F15:F20)</f>
        <v>33.020000000000003</v>
      </c>
      <c r="G21" s="18">
        <f>SUM(G15:G20)</f>
        <v>120.19</v>
      </c>
      <c r="H21" s="18">
        <f>SUM(H15:H20)</f>
        <v>970.02</v>
      </c>
      <c r="I21" s="19">
        <f>SUM(I15:I20)</f>
        <v>0.23899999999999999</v>
      </c>
      <c r="J21" s="19">
        <f t="shared" ref="J21:P21" si="2">SUM(J15:J20)</f>
        <v>57.66</v>
      </c>
      <c r="K21" s="19">
        <f t="shared" si="2"/>
        <v>40.9</v>
      </c>
      <c r="L21" s="19">
        <f t="shared" si="2"/>
        <v>8.359</v>
      </c>
      <c r="M21" s="19">
        <f t="shared" si="2"/>
        <v>138.93999999999997</v>
      </c>
      <c r="N21" s="19">
        <f t="shared" si="2"/>
        <v>297.93</v>
      </c>
      <c r="O21" s="19">
        <f t="shared" si="2"/>
        <v>115.87</v>
      </c>
      <c r="P21" s="19">
        <f t="shared" si="2"/>
        <v>5.5970000000000004</v>
      </c>
      <c r="Q21" s="55"/>
    </row>
    <row r="22" spans="1:17" ht="12.6" customHeight="1" x14ac:dyDescent="0.25">
      <c r="A22" s="87"/>
      <c r="B22" s="74" t="s">
        <v>23</v>
      </c>
      <c r="C22" s="74"/>
      <c r="D22" s="74"/>
      <c r="E22" s="74"/>
      <c r="F22" s="74"/>
      <c r="G22" s="74"/>
      <c r="H22" s="74"/>
      <c r="I22" s="19"/>
      <c r="J22" s="19"/>
      <c r="K22" s="19"/>
      <c r="L22" s="19"/>
      <c r="M22" s="19"/>
      <c r="N22" s="19"/>
      <c r="O22" s="19"/>
      <c r="P22" s="19"/>
      <c r="Q22" s="55"/>
    </row>
    <row r="23" spans="1:17" x14ac:dyDescent="0.25">
      <c r="A23" s="87"/>
      <c r="B23" s="18">
        <v>684</v>
      </c>
      <c r="C23" s="18" t="s">
        <v>24</v>
      </c>
      <c r="D23" s="18">
        <v>200</v>
      </c>
      <c r="E23" s="18">
        <v>5.9</v>
      </c>
      <c r="F23" s="18">
        <v>6.5</v>
      </c>
      <c r="G23" s="30">
        <v>9.9</v>
      </c>
      <c r="H23" s="18">
        <v>123</v>
      </c>
      <c r="I23" s="19">
        <v>0.08</v>
      </c>
      <c r="J23" s="19">
        <v>2.6</v>
      </c>
      <c r="K23" s="19">
        <v>40</v>
      </c>
      <c r="L23" s="19"/>
      <c r="M23" s="19">
        <v>240</v>
      </c>
      <c r="N23" s="19">
        <v>180</v>
      </c>
      <c r="O23" s="19">
        <v>28</v>
      </c>
      <c r="P23" s="19">
        <v>0.4</v>
      </c>
      <c r="Q23" s="55"/>
    </row>
    <row r="24" spans="1:17" x14ac:dyDescent="0.25">
      <c r="A24" s="87"/>
      <c r="B24" s="18">
        <v>358</v>
      </c>
      <c r="C24" s="18" t="s">
        <v>25</v>
      </c>
      <c r="D24" s="18">
        <v>100</v>
      </c>
      <c r="E24" s="18">
        <v>15.2</v>
      </c>
      <c r="F24" s="18">
        <v>12.4</v>
      </c>
      <c r="G24" s="18">
        <v>18.899999999999999</v>
      </c>
      <c r="H24" s="18">
        <v>251</v>
      </c>
      <c r="I24" s="19">
        <v>2.8000000000000001E-2</v>
      </c>
      <c r="J24" s="19">
        <v>0.87</v>
      </c>
      <c r="K24" s="19">
        <v>30.9</v>
      </c>
      <c r="L24" s="19">
        <v>0.25</v>
      </c>
      <c r="M24" s="19">
        <v>68</v>
      </c>
      <c r="N24" s="19">
        <v>92.8</v>
      </c>
      <c r="O24" s="19">
        <v>13.14</v>
      </c>
      <c r="P24" s="19">
        <v>0.45</v>
      </c>
      <c r="Q24" s="55"/>
    </row>
    <row r="25" spans="1:17" x14ac:dyDescent="0.25">
      <c r="A25" s="87"/>
      <c r="B25" s="18"/>
      <c r="C25" s="29" t="s">
        <v>11</v>
      </c>
      <c r="D25" s="18"/>
      <c r="E25" s="18">
        <f>E23+E24</f>
        <v>21.1</v>
      </c>
      <c r="F25" s="18">
        <f>F23+F24</f>
        <v>18.899999999999999</v>
      </c>
      <c r="G25" s="30">
        <f>G23+G24</f>
        <v>28.799999999999997</v>
      </c>
      <c r="H25" s="18">
        <f>H23+H24</f>
        <v>374</v>
      </c>
      <c r="I25" s="19">
        <f>SUM(I23:I24)</f>
        <v>0.108</v>
      </c>
      <c r="J25" s="19">
        <f t="shared" ref="J25:P25" si="3">SUM(J23:J24)</f>
        <v>3.47</v>
      </c>
      <c r="K25" s="19">
        <f t="shared" si="3"/>
        <v>70.900000000000006</v>
      </c>
      <c r="L25" s="19">
        <f t="shared" si="3"/>
        <v>0.25</v>
      </c>
      <c r="M25" s="19">
        <f t="shared" si="3"/>
        <v>308</v>
      </c>
      <c r="N25" s="19">
        <f t="shared" si="3"/>
        <v>272.8</v>
      </c>
      <c r="O25" s="19">
        <f t="shared" si="3"/>
        <v>41.14</v>
      </c>
      <c r="P25" s="19">
        <f t="shared" si="3"/>
        <v>0.85000000000000009</v>
      </c>
      <c r="Q25" s="55"/>
    </row>
    <row r="26" spans="1:17" ht="13.15" customHeight="1" x14ac:dyDescent="0.25">
      <c r="A26" s="87"/>
      <c r="B26" s="74" t="s">
        <v>26</v>
      </c>
      <c r="C26" s="74"/>
      <c r="D26" s="74"/>
      <c r="E26" s="74"/>
      <c r="F26" s="74"/>
      <c r="G26" s="74"/>
      <c r="H26" s="74"/>
      <c r="I26" s="19"/>
      <c r="J26" s="19"/>
      <c r="K26" s="19"/>
      <c r="L26" s="19"/>
      <c r="M26" s="19"/>
      <c r="N26" s="19"/>
      <c r="O26" s="19"/>
      <c r="P26" s="19"/>
      <c r="Q26" s="55"/>
    </row>
    <row r="27" spans="1:17" x14ac:dyDescent="0.25">
      <c r="A27" s="87"/>
      <c r="B27" s="18">
        <v>376</v>
      </c>
      <c r="C27" s="18" t="s">
        <v>69</v>
      </c>
      <c r="D27" s="18">
        <v>250</v>
      </c>
      <c r="E27" s="30">
        <v>30</v>
      </c>
      <c r="F27" s="30">
        <v>14.15</v>
      </c>
      <c r="G27" s="30">
        <v>15.97</v>
      </c>
      <c r="H27" s="30">
        <v>312.5</v>
      </c>
      <c r="I27" s="19">
        <v>7.5999999999999998E-2</v>
      </c>
      <c r="J27" s="19">
        <v>45.5</v>
      </c>
      <c r="K27" s="19">
        <v>482.4</v>
      </c>
      <c r="L27" s="19">
        <v>2.5539999999999998</v>
      </c>
      <c r="M27" s="19">
        <v>125.5</v>
      </c>
      <c r="N27" s="19">
        <v>88.8</v>
      </c>
      <c r="O27" s="19">
        <v>48.32</v>
      </c>
      <c r="P27" s="19">
        <v>1.6439999999999999</v>
      </c>
      <c r="Q27" s="55"/>
    </row>
    <row r="28" spans="1:17" x14ac:dyDescent="0.25">
      <c r="A28" s="87"/>
      <c r="B28" s="18"/>
      <c r="C28" s="18" t="s">
        <v>71</v>
      </c>
      <c r="D28" s="18">
        <v>50</v>
      </c>
      <c r="E28" s="30">
        <v>2.4</v>
      </c>
      <c r="F28" s="30">
        <v>17.350000000000001</v>
      </c>
      <c r="G28" s="30">
        <v>28.8</v>
      </c>
      <c r="H28" s="30">
        <v>274.5</v>
      </c>
      <c r="I28" s="19">
        <v>1.4999999999999999E-2</v>
      </c>
      <c r="J28" s="19"/>
      <c r="K28" s="19"/>
      <c r="L28" s="19">
        <v>1.1499999999999999</v>
      </c>
      <c r="M28" s="19">
        <v>14</v>
      </c>
      <c r="N28" s="19">
        <v>47.5</v>
      </c>
      <c r="O28" s="19">
        <v>49.5</v>
      </c>
      <c r="P28" s="19">
        <v>1.5</v>
      </c>
      <c r="Q28" s="55"/>
    </row>
    <row r="29" spans="1:17" x14ac:dyDescent="0.25">
      <c r="A29" s="87"/>
      <c r="B29" s="18">
        <v>96</v>
      </c>
      <c r="C29" s="19" t="s">
        <v>9</v>
      </c>
      <c r="D29" s="20" t="s">
        <v>136</v>
      </c>
      <c r="E29" s="20">
        <v>7.5</v>
      </c>
      <c r="F29" s="20">
        <v>9.1</v>
      </c>
      <c r="G29" s="20">
        <v>50.25</v>
      </c>
      <c r="H29" s="20">
        <v>261</v>
      </c>
      <c r="I29" s="19">
        <v>7.5999999999999998E-2</v>
      </c>
      <c r="J29" s="19"/>
      <c r="K29" s="19"/>
      <c r="L29" s="19">
        <v>0.99</v>
      </c>
      <c r="M29" s="19">
        <v>18.899999999999999</v>
      </c>
      <c r="N29" s="19">
        <v>50</v>
      </c>
      <c r="O29" s="19">
        <v>9</v>
      </c>
      <c r="P29" s="19">
        <v>0.78</v>
      </c>
      <c r="Q29" s="55"/>
    </row>
    <row r="30" spans="1:17" x14ac:dyDescent="0.25">
      <c r="A30" s="87"/>
      <c r="B30" s="18">
        <v>686</v>
      </c>
      <c r="C30" s="19" t="s">
        <v>70</v>
      </c>
      <c r="D30" s="19">
        <v>200</v>
      </c>
      <c r="E30" s="19">
        <v>0.2</v>
      </c>
      <c r="F30" s="19"/>
      <c r="G30" s="19">
        <v>15</v>
      </c>
      <c r="H30" s="19">
        <v>58</v>
      </c>
      <c r="I30" s="19"/>
      <c r="J30" s="19">
        <v>0.27</v>
      </c>
      <c r="K30" s="19"/>
      <c r="L30" s="19"/>
      <c r="M30" s="19">
        <v>13.6</v>
      </c>
      <c r="N30" s="19">
        <v>22.13</v>
      </c>
      <c r="O30" s="19">
        <v>11.73</v>
      </c>
      <c r="P30" s="19">
        <v>2.13</v>
      </c>
      <c r="Q30" s="55"/>
    </row>
    <row r="31" spans="1:17" x14ac:dyDescent="0.25">
      <c r="A31" s="87"/>
      <c r="B31" s="18"/>
      <c r="C31" s="29" t="s">
        <v>11</v>
      </c>
      <c r="D31" s="18"/>
      <c r="E31" s="30">
        <f>E27+E28+E29+E30</f>
        <v>40.1</v>
      </c>
      <c r="F31" s="30">
        <f>F27+F28+F29+F30</f>
        <v>40.6</v>
      </c>
      <c r="G31" s="30">
        <f>G27+G28+G29+G30</f>
        <v>110.02000000000001</v>
      </c>
      <c r="H31" s="30">
        <f>H27+H28+H29+H30</f>
        <v>906</v>
      </c>
      <c r="I31" s="19">
        <f>I27+I28+I29+I30</f>
        <v>0.16699999999999998</v>
      </c>
      <c r="J31" s="19">
        <f t="shared" ref="J31:P31" si="4">J27+J28+J29+J30</f>
        <v>45.77</v>
      </c>
      <c r="K31" s="19">
        <f t="shared" si="4"/>
        <v>482.4</v>
      </c>
      <c r="L31" s="19">
        <f t="shared" si="4"/>
        <v>4.694</v>
      </c>
      <c r="M31" s="19">
        <f t="shared" si="4"/>
        <v>172</v>
      </c>
      <c r="N31" s="19">
        <f t="shared" si="4"/>
        <v>208.43</v>
      </c>
      <c r="O31" s="19">
        <f t="shared" si="4"/>
        <v>118.55</v>
      </c>
      <c r="P31" s="19">
        <f t="shared" si="4"/>
        <v>6.0540000000000003</v>
      </c>
      <c r="Q31" s="55"/>
    </row>
    <row r="32" spans="1:17" ht="12.6" customHeight="1" x14ac:dyDescent="0.25">
      <c r="A32" s="87"/>
      <c r="B32" s="74" t="s">
        <v>31</v>
      </c>
      <c r="C32" s="75"/>
      <c r="D32" s="75"/>
      <c r="E32" s="75"/>
      <c r="F32" s="75"/>
      <c r="G32" s="75"/>
      <c r="H32" s="75"/>
      <c r="I32" s="19"/>
      <c r="J32" s="19"/>
      <c r="K32" s="19"/>
      <c r="L32" s="19"/>
      <c r="M32" s="19"/>
      <c r="N32" s="19"/>
      <c r="O32" s="19"/>
      <c r="P32" s="19"/>
      <c r="Q32" s="55"/>
    </row>
    <row r="33" spans="1:17" x14ac:dyDescent="0.25">
      <c r="A33" s="87"/>
      <c r="B33" s="18">
        <v>698</v>
      </c>
      <c r="C33" s="19" t="s">
        <v>32</v>
      </c>
      <c r="D33" s="19">
        <v>150</v>
      </c>
      <c r="E33" s="19">
        <v>2.1</v>
      </c>
      <c r="F33" s="19">
        <v>2.4</v>
      </c>
      <c r="G33" s="19">
        <v>6.8</v>
      </c>
      <c r="H33" s="19">
        <v>50</v>
      </c>
      <c r="I33" s="19">
        <v>4.8000000000000001E-2</v>
      </c>
      <c r="J33" s="19">
        <v>0.9</v>
      </c>
      <c r="K33" s="19">
        <v>15</v>
      </c>
      <c r="L33" s="19"/>
      <c r="M33" s="19">
        <v>186</v>
      </c>
      <c r="N33" s="19">
        <v>142.5</v>
      </c>
      <c r="O33" s="19">
        <v>22.5</v>
      </c>
      <c r="P33" s="19">
        <v>0.15</v>
      </c>
      <c r="Q33" s="55"/>
    </row>
    <row r="34" spans="1:17" x14ac:dyDescent="0.25">
      <c r="A34" s="87"/>
      <c r="B34" s="18"/>
      <c r="C34" s="21" t="s">
        <v>11</v>
      </c>
      <c r="D34" s="19"/>
      <c r="E34" s="19">
        <f>SUM(E33)</f>
        <v>2.1</v>
      </c>
      <c r="F34" s="19">
        <f>SUM(F33)</f>
        <v>2.4</v>
      </c>
      <c r="G34" s="19">
        <f>SUM(G33)</f>
        <v>6.8</v>
      </c>
      <c r="H34" s="19">
        <f>SUM(H33)</f>
        <v>50</v>
      </c>
      <c r="I34" s="19">
        <v>4.8000000000000001E-2</v>
      </c>
      <c r="J34" s="19">
        <v>0.9</v>
      </c>
      <c r="K34" s="19">
        <v>15</v>
      </c>
      <c r="L34" s="19"/>
      <c r="M34" s="19">
        <v>186</v>
      </c>
      <c r="N34" s="19">
        <v>142.5</v>
      </c>
      <c r="O34" s="19">
        <v>22.5</v>
      </c>
      <c r="P34" s="19">
        <v>0.15</v>
      </c>
      <c r="Q34" s="55"/>
    </row>
    <row r="35" spans="1:17" x14ac:dyDescent="0.25">
      <c r="A35" s="95"/>
      <c r="B35" s="18"/>
      <c r="C35" s="21" t="s">
        <v>33</v>
      </c>
      <c r="D35" s="19"/>
      <c r="E35" s="40">
        <f>E8+E13+E21+E25+E31+E34</f>
        <v>140.57999999999998</v>
      </c>
      <c r="F35" s="40">
        <f>F8+F13+F21+F25+F31+F34</f>
        <v>156.82</v>
      </c>
      <c r="G35" s="19">
        <f>G8+G13+G21+G25+G31+G34</f>
        <v>410.36000000000007</v>
      </c>
      <c r="H35" s="19">
        <f>H8+H13+H21+H25+H31+H34</f>
        <v>3560.02</v>
      </c>
      <c r="I35" s="19">
        <f>I8+I13+I21+I25+I31+I34</f>
        <v>0.98399999999999999</v>
      </c>
      <c r="J35" s="19">
        <f t="shared" ref="J35:P35" si="5">J8+J13+J21+J25+J31+J34</f>
        <v>133.54000000000002</v>
      </c>
      <c r="K35" s="19">
        <f t="shared" si="5"/>
        <v>1245.5999999999999</v>
      </c>
      <c r="L35" s="19">
        <f t="shared" si="5"/>
        <v>15.933</v>
      </c>
      <c r="M35" s="19">
        <f t="shared" si="5"/>
        <v>1913.8700000000001</v>
      </c>
      <c r="N35" s="19">
        <f t="shared" si="5"/>
        <v>2007.76</v>
      </c>
      <c r="O35" s="19">
        <f t="shared" si="5"/>
        <v>448.32</v>
      </c>
      <c r="P35" s="19">
        <f t="shared" si="5"/>
        <v>24.931000000000004</v>
      </c>
      <c r="Q35" s="55"/>
    </row>
  </sheetData>
  <mergeCells count="17">
    <mergeCell ref="A2:A35"/>
    <mergeCell ref="B9:H9"/>
    <mergeCell ref="B14:H14"/>
    <mergeCell ref="B22:H22"/>
    <mergeCell ref="B26:H26"/>
    <mergeCell ref="B32:H32"/>
    <mergeCell ref="I1:L1"/>
    <mergeCell ref="M1:P1"/>
    <mergeCell ref="B2:H3"/>
    <mergeCell ref="I2:I3"/>
    <mergeCell ref="J2:J3"/>
    <mergeCell ref="K2:K3"/>
    <mergeCell ref="L2:L3"/>
    <mergeCell ref="M2:M3"/>
    <mergeCell ref="N2:N3"/>
    <mergeCell ref="O2:O3"/>
    <mergeCell ref="P2:P3"/>
  </mergeCells>
  <pageMargins left="0.23622047244094491" right="0.23622047244094491" top="0.35433070866141736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workbookViewId="0">
      <selection activeCell="D19" sqref="D19:P19"/>
    </sheetView>
  </sheetViews>
  <sheetFormatPr defaultRowHeight="15" x14ac:dyDescent="0.25"/>
  <cols>
    <col min="1" max="1" width="5.7109375" customWidth="1"/>
    <col min="2" max="2" width="7.28515625" customWidth="1"/>
    <col min="3" max="3" width="38.28515625" customWidth="1"/>
    <col min="4" max="4" width="8.5703125" customWidth="1"/>
    <col min="5" max="5" width="7.42578125" customWidth="1"/>
    <col min="6" max="6" width="6.5703125" customWidth="1"/>
    <col min="7" max="7" width="7.42578125" customWidth="1"/>
    <col min="8" max="8" width="9.140625" customWidth="1"/>
    <col min="9" max="9" width="7.5703125" customWidth="1"/>
    <col min="10" max="10" width="6" customWidth="1"/>
    <col min="11" max="12" width="5.7109375" customWidth="1"/>
    <col min="13" max="13" width="7.28515625" customWidth="1"/>
    <col min="14" max="14" width="6.7109375" customWidth="1"/>
    <col min="15" max="15" width="7" customWidth="1"/>
    <col min="16" max="16" width="6" customWidth="1"/>
  </cols>
  <sheetData>
    <row r="1" spans="1:16" ht="34.15" customHeight="1" x14ac:dyDescent="0.25">
      <c r="A1" s="39" t="s">
        <v>170</v>
      </c>
      <c r="B1" s="16" t="s">
        <v>168</v>
      </c>
      <c r="C1" s="17" t="s">
        <v>2</v>
      </c>
      <c r="D1" s="27" t="s">
        <v>162</v>
      </c>
      <c r="E1" s="27" t="s">
        <v>3</v>
      </c>
      <c r="F1" s="27" t="s">
        <v>4</v>
      </c>
      <c r="G1" s="27" t="s">
        <v>5</v>
      </c>
      <c r="H1" s="38" t="s">
        <v>169</v>
      </c>
      <c r="I1" s="71" t="s">
        <v>146</v>
      </c>
      <c r="J1" s="72"/>
      <c r="K1" s="72"/>
      <c r="L1" s="73"/>
      <c r="M1" s="71" t="s">
        <v>147</v>
      </c>
      <c r="N1" s="72"/>
      <c r="O1" s="72"/>
      <c r="P1" s="73"/>
    </row>
    <row r="2" spans="1:16" ht="11.45" customHeight="1" x14ac:dyDescent="0.25">
      <c r="A2" s="86" t="s">
        <v>72</v>
      </c>
      <c r="B2" s="78" t="s">
        <v>6</v>
      </c>
      <c r="C2" s="89"/>
      <c r="D2" s="89"/>
      <c r="E2" s="89"/>
      <c r="F2" s="89"/>
      <c r="G2" s="89"/>
      <c r="H2" s="90"/>
      <c r="I2" s="94" t="s">
        <v>138</v>
      </c>
      <c r="J2" s="94" t="s">
        <v>139</v>
      </c>
      <c r="K2" s="94" t="s">
        <v>140</v>
      </c>
      <c r="L2" s="94" t="s">
        <v>141</v>
      </c>
      <c r="M2" s="94" t="s">
        <v>142</v>
      </c>
      <c r="N2" s="94" t="s">
        <v>143</v>
      </c>
      <c r="O2" s="94" t="s">
        <v>144</v>
      </c>
      <c r="P2" s="94" t="s">
        <v>145</v>
      </c>
    </row>
    <row r="3" spans="1:16" ht="12" hidden="1" customHeight="1" x14ac:dyDescent="0.25">
      <c r="A3" s="87"/>
      <c r="B3" s="91"/>
      <c r="C3" s="92"/>
      <c r="D3" s="92"/>
      <c r="E3" s="92"/>
      <c r="F3" s="92"/>
      <c r="G3" s="92"/>
      <c r="H3" s="93"/>
      <c r="I3" s="95"/>
      <c r="J3" s="95"/>
      <c r="K3" s="95"/>
      <c r="L3" s="95"/>
      <c r="M3" s="95"/>
      <c r="N3" s="95"/>
      <c r="O3" s="95"/>
      <c r="P3" s="95"/>
    </row>
    <row r="4" spans="1:16" x14ac:dyDescent="0.25">
      <c r="A4" s="87"/>
      <c r="B4" s="18">
        <v>366</v>
      </c>
      <c r="C4" s="18" t="s">
        <v>73</v>
      </c>
      <c r="D4" s="24">
        <v>200</v>
      </c>
      <c r="E4" s="28">
        <v>30</v>
      </c>
      <c r="F4" s="28">
        <v>26.6</v>
      </c>
      <c r="G4" s="28">
        <v>64.599999999999994</v>
      </c>
      <c r="H4" s="28">
        <v>393.75</v>
      </c>
      <c r="I4" s="19">
        <v>5.6000000000000001E-2</v>
      </c>
      <c r="J4" s="19">
        <v>1.7</v>
      </c>
      <c r="K4" s="19">
        <v>61.8</v>
      </c>
      <c r="L4" s="19">
        <v>0.49</v>
      </c>
      <c r="M4" s="19">
        <v>136</v>
      </c>
      <c r="N4" s="19">
        <v>185.6</v>
      </c>
      <c r="O4" s="19">
        <v>26.28</v>
      </c>
      <c r="P4" s="19">
        <v>0.89</v>
      </c>
    </row>
    <row r="5" spans="1:16" x14ac:dyDescent="0.25">
      <c r="A5" s="87"/>
      <c r="B5" s="18">
        <v>96</v>
      </c>
      <c r="C5" s="18" t="s">
        <v>9</v>
      </c>
      <c r="D5" s="8" t="s">
        <v>136</v>
      </c>
      <c r="E5" s="8">
        <v>7.5</v>
      </c>
      <c r="F5" s="8">
        <v>9.1</v>
      </c>
      <c r="G5" s="8">
        <v>50.25</v>
      </c>
      <c r="H5" s="8">
        <v>261</v>
      </c>
      <c r="I5" s="7">
        <v>7.5999999999999998E-2</v>
      </c>
      <c r="J5" s="7"/>
      <c r="K5" s="7"/>
      <c r="L5" s="7">
        <v>0.99</v>
      </c>
      <c r="M5" s="7">
        <v>18.899999999999999</v>
      </c>
      <c r="N5" s="7">
        <v>50</v>
      </c>
      <c r="O5" s="7">
        <v>9</v>
      </c>
      <c r="P5" s="7">
        <v>0.78</v>
      </c>
    </row>
    <row r="6" spans="1:16" x14ac:dyDescent="0.25">
      <c r="A6" s="87"/>
      <c r="B6" s="18">
        <v>693</v>
      </c>
      <c r="C6" s="18" t="s">
        <v>10</v>
      </c>
      <c r="D6" s="24">
        <v>200</v>
      </c>
      <c r="E6" s="28">
        <v>4.9000000000000004</v>
      </c>
      <c r="F6" s="28">
        <v>5</v>
      </c>
      <c r="G6" s="28">
        <v>32.5</v>
      </c>
      <c r="H6" s="28">
        <v>190</v>
      </c>
      <c r="I6" s="19">
        <v>0.02</v>
      </c>
      <c r="J6" s="19">
        <v>1.33</v>
      </c>
      <c r="K6" s="19"/>
      <c r="L6" s="19"/>
      <c r="M6" s="19">
        <v>133.33000000000001</v>
      </c>
      <c r="N6" s="19">
        <v>111.1</v>
      </c>
      <c r="O6" s="19">
        <v>25.56</v>
      </c>
      <c r="P6" s="19">
        <v>2</v>
      </c>
    </row>
    <row r="7" spans="1:16" x14ac:dyDescent="0.25">
      <c r="A7" s="87"/>
      <c r="B7" s="18"/>
      <c r="C7" s="29" t="s">
        <v>11</v>
      </c>
      <c r="D7" s="18"/>
      <c r="E7" s="28">
        <f>SUM(E4:E6)</f>
        <v>42.4</v>
      </c>
      <c r="F7" s="28">
        <f>SUM(F4:F6)</f>
        <v>40.700000000000003</v>
      </c>
      <c r="G7" s="28">
        <f>SUM(G4:G6)</f>
        <v>147.35</v>
      </c>
      <c r="H7" s="28">
        <f>SUM(H4:H6)</f>
        <v>844.75</v>
      </c>
      <c r="I7" s="19">
        <f>SUM(I4:I6)</f>
        <v>0.152</v>
      </c>
      <c r="J7" s="19">
        <f t="shared" ref="J7:P7" si="0">SUM(J4:J6)</f>
        <v>3.0300000000000002</v>
      </c>
      <c r="K7" s="19">
        <f t="shared" si="0"/>
        <v>61.8</v>
      </c>
      <c r="L7" s="19">
        <f t="shared" si="0"/>
        <v>1.48</v>
      </c>
      <c r="M7" s="19">
        <f t="shared" si="0"/>
        <v>288.23</v>
      </c>
      <c r="N7" s="19">
        <f t="shared" si="0"/>
        <v>346.7</v>
      </c>
      <c r="O7" s="19">
        <f t="shared" si="0"/>
        <v>60.84</v>
      </c>
      <c r="P7" s="19">
        <f t="shared" si="0"/>
        <v>3.67</v>
      </c>
    </row>
    <row r="8" spans="1:16" ht="12.6" customHeight="1" x14ac:dyDescent="0.25">
      <c r="A8" s="87"/>
      <c r="B8" s="74" t="s">
        <v>12</v>
      </c>
      <c r="C8" s="74"/>
      <c r="D8" s="74"/>
      <c r="E8" s="74"/>
      <c r="F8" s="74"/>
      <c r="G8" s="74"/>
      <c r="H8" s="74"/>
      <c r="I8" s="19"/>
      <c r="J8" s="19"/>
      <c r="K8" s="19"/>
      <c r="L8" s="19"/>
      <c r="M8" s="19"/>
      <c r="N8" s="19"/>
      <c r="O8" s="19"/>
      <c r="P8" s="19"/>
    </row>
    <row r="9" spans="1:16" ht="12" customHeight="1" x14ac:dyDescent="0.25">
      <c r="A9" s="87"/>
      <c r="B9" s="18">
        <v>697</v>
      </c>
      <c r="C9" s="19" t="s">
        <v>24</v>
      </c>
      <c r="D9" s="19">
        <v>200</v>
      </c>
      <c r="E9" s="19">
        <v>5.9</v>
      </c>
      <c r="F9" s="19">
        <v>6.8</v>
      </c>
      <c r="G9" s="19">
        <v>9.9</v>
      </c>
      <c r="H9" s="19">
        <v>123</v>
      </c>
      <c r="I9" s="19">
        <v>0.08</v>
      </c>
      <c r="J9" s="19">
        <v>2.6</v>
      </c>
      <c r="K9" s="19">
        <v>40</v>
      </c>
      <c r="L9" s="19"/>
      <c r="M9" s="19">
        <v>240</v>
      </c>
      <c r="N9" s="19">
        <v>180</v>
      </c>
      <c r="O9" s="19">
        <v>28</v>
      </c>
      <c r="P9" s="19">
        <v>0.4</v>
      </c>
    </row>
    <row r="10" spans="1:16" x14ac:dyDescent="0.25">
      <c r="A10" s="87"/>
      <c r="B10" s="18">
        <v>627</v>
      </c>
      <c r="C10" s="18" t="s">
        <v>14</v>
      </c>
      <c r="D10" s="8">
        <v>200</v>
      </c>
      <c r="E10" s="8">
        <v>0.6</v>
      </c>
      <c r="F10" s="8"/>
      <c r="G10" s="8">
        <v>17.2</v>
      </c>
      <c r="H10" s="8">
        <v>80</v>
      </c>
      <c r="I10" s="7">
        <v>0.05</v>
      </c>
      <c r="J10" s="7">
        <v>20</v>
      </c>
      <c r="K10" s="7"/>
      <c r="L10" s="7">
        <v>0.4</v>
      </c>
      <c r="M10" s="7">
        <v>31</v>
      </c>
      <c r="N10" s="7">
        <v>22</v>
      </c>
      <c r="O10" s="7">
        <v>18</v>
      </c>
      <c r="P10" s="7">
        <v>4.4000000000000004</v>
      </c>
    </row>
    <row r="11" spans="1:16" x14ac:dyDescent="0.25">
      <c r="A11" s="87"/>
      <c r="B11" s="18">
        <v>707</v>
      </c>
      <c r="C11" s="18" t="s">
        <v>13</v>
      </c>
      <c r="D11" s="24">
        <v>200</v>
      </c>
      <c r="E11" s="24">
        <v>1</v>
      </c>
      <c r="F11" s="24"/>
      <c r="G11" s="24">
        <v>21.2</v>
      </c>
      <c r="H11" s="24">
        <v>88</v>
      </c>
      <c r="I11" s="19">
        <v>6.4000000000000001E-2</v>
      </c>
      <c r="J11" s="19">
        <v>1.2</v>
      </c>
      <c r="K11" s="19">
        <v>20</v>
      </c>
      <c r="L11" s="19"/>
      <c r="M11" s="19">
        <v>248</v>
      </c>
      <c r="N11" s="19">
        <v>190</v>
      </c>
      <c r="O11" s="19">
        <v>30</v>
      </c>
      <c r="P11" s="19">
        <v>0.2</v>
      </c>
    </row>
    <row r="12" spans="1:16" x14ac:dyDescent="0.25">
      <c r="A12" s="87"/>
      <c r="B12" s="18"/>
      <c r="C12" s="29" t="s">
        <v>11</v>
      </c>
      <c r="D12" s="18"/>
      <c r="E12" s="18">
        <f>SUM(E9:E11)</f>
        <v>7.5</v>
      </c>
      <c r="F12" s="18">
        <f>SUM(F9:F11)</f>
        <v>6.8</v>
      </c>
      <c r="G12" s="18">
        <f>SUM(G9:G11)</f>
        <v>48.3</v>
      </c>
      <c r="H12" s="18">
        <f>SUM(H9:H11)</f>
        <v>291</v>
      </c>
      <c r="I12" s="19">
        <f>SUM(I9:I11)</f>
        <v>0.19400000000000001</v>
      </c>
      <c r="J12" s="19">
        <f t="shared" ref="J12:P12" si="1">SUM(J9:J11)</f>
        <v>23.8</v>
      </c>
      <c r="K12" s="19">
        <f t="shared" si="1"/>
        <v>60</v>
      </c>
      <c r="L12" s="19">
        <f t="shared" si="1"/>
        <v>0.4</v>
      </c>
      <c r="M12" s="19">
        <f t="shared" si="1"/>
        <v>519</v>
      </c>
      <c r="N12" s="19">
        <f t="shared" si="1"/>
        <v>392</v>
      </c>
      <c r="O12" s="19">
        <f t="shared" si="1"/>
        <v>76</v>
      </c>
      <c r="P12" s="19">
        <f t="shared" si="1"/>
        <v>5.0000000000000009</v>
      </c>
    </row>
    <row r="13" spans="1:16" ht="12.6" customHeight="1" x14ac:dyDescent="0.25">
      <c r="A13" s="87"/>
      <c r="B13" s="74" t="s">
        <v>15</v>
      </c>
      <c r="C13" s="74"/>
      <c r="D13" s="74"/>
      <c r="E13" s="74"/>
      <c r="F13" s="74"/>
      <c r="G13" s="74"/>
      <c r="H13" s="74"/>
      <c r="I13" s="19"/>
      <c r="J13" s="19"/>
      <c r="K13" s="19"/>
      <c r="L13" s="19"/>
      <c r="M13" s="19"/>
      <c r="N13" s="19"/>
      <c r="O13" s="19"/>
      <c r="P13" s="19"/>
    </row>
    <row r="14" spans="1:16" x14ac:dyDescent="0.25">
      <c r="A14" s="87"/>
      <c r="B14" s="18">
        <v>51</v>
      </c>
      <c r="C14" s="18" t="s">
        <v>74</v>
      </c>
      <c r="D14" s="18">
        <v>100</v>
      </c>
      <c r="E14" s="18">
        <v>3</v>
      </c>
      <c r="F14" s="18">
        <v>3.9</v>
      </c>
      <c r="G14" s="18">
        <v>6.3</v>
      </c>
      <c r="H14" s="18">
        <v>7.2</v>
      </c>
      <c r="I14" s="19">
        <v>0.12</v>
      </c>
      <c r="J14" s="19">
        <v>10</v>
      </c>
      <c r="K14" s="19"/>
      <c r="L14" s="19">
        <v>0.2</v>
      </c>
      <c r="M14" s="19">
        <v>20</v>
      </c>
      <c r="N14" s="19">
        <v>62</v>
      </c>
      <c r="O14" s="19">
        <v>21</v>
      </c>
      <c r="P14" s="19">
        <v>0.7</v>
      </c>
    </row>
    <row r="15" spans="1:16" ht="13.9" customHeight="1" x14ac:dyDescent="0.25">
      <c r="A15" s="87"/>
      <c r="B15" s="18">
        <v>124</v>
      </c>
      <c r="C15" s="18" t="s">
        <v>75</v>
      </c>
      <c r="D15" s="24">
        <v>250</v>
      </c>
      <c r="E15" s="18">
        <v>12.25</v>
      </c>
      <c r="F15" s="18">
        <v>13.9</v>
      </c>
      <c r="G15" s="18">
        <v>7.58</v>
      </c>
      <c r="H15" s="18">
        <v>207.8</v>
      </c>
      <c r="I15" s="19">
        <v>0.08</v>
      </c>
      <c r="J15" s="19">
        <v>18.48</v>
      </c>
      <c r="K15" s="19"/>
      <c r="L15" s="19">
        <v>2.38</v>
      </c>
      <c r="M15" s="19">
        <v>33.979999999999997</v>
      </c>
      <c r="N15" s="19">
        <v>47.43</v>
      </c>
      <c r="O15" s="19">
        <v>22.2</v>
      </c>
      <c r="P15" s="19">
        <v>0.83</v>
      </c>
    </row>
    <row r="16" spans="1:16" x14ac:dyDescent="0.25">
      <c r="A16" s="87"/>
      <c r="B16" s="18">
        <v>489</v>
      </c>
      <c r="C16" s="18" t="s">
        <v>76</v>
      </c>
      <c r="D16" s="18">
        <v>100</v>
      </c>
      <c r="E16" s="30">
        <v>15.3</v>
      </c>
      <c r="F16" s="30">
        <v>5.9</v>
      </c>
      <c r="G16" s="30">
        <v>3.9</v>
      </c>
      <c r="H16" s="30">
        <v>132</v>
      </c>
      <c r="I16" s="19">
        <v>5.7000000000000002E-2</v>
      </c>
      <c r="J16" s="19">
        <v>11.64</v>
      </c>
      <c r="K16" s="19">
        <v>43.81</v>
      </c>
      <c r="L16" s="19">
        <v>1.91</v>
      </c>
      <c r="M16" s="19">
        <v>35.39</v>
      </c>
      <c r="N16" s="19">
        <v>42.85</v>
      </c>
      <c r="O16" s="19">
        <v>15.48</v>
      </c>
      <c r="P16" s="19">
        <v>0.56999999999999995</v>
      </c>
    </row>
    <row r="17" spans="1:16" ht="13.15" customHeight="1" x14ac:dyDescent="0.25">
      <c r="A17" s="87"/>
      <c r="B17" s="18">
        <v>508</v>
      </c>
      <c r="C17" s="18" t="s">
        <v>77</v>
      </c>
      <c r="D17" s="18">
        <v>200</v>
      </c>
      <c r="E17" s="30">
        <v>11.2</v>
      </c>
      <c r="F17" s="30">
        <v>14.4</v>
      </c>
      <c r="G17" s="30">
        <v>55</v>
      </c>
      <c r="H17" s="30">
        <v>404</v>
      </c>
      <c r="I17" s="19">
        <v>0.2</v>
      </c>
      <c r="J17" s="19"/>
      <c r="K17" s="19"/>
      <c r="L17" s="19"/>
      <c r="M17" s="19">
        <v>14.6</v>
      </c>
      <c r="N17" s="19">
        <v>210</v>
      </c>
      <c r="O17" s="19">
        <v>140</v>
      </c>
      <c r="P17" s="19">
        <v>5.01</v>
      </c>
    </row>
    <row r="18" spans="1:16" x14ac:dyDescent="0.25">
      <c r="A18" s="87"/>
      <c r="B18" s="18">
        <v>639</v>
      </c>
      <c r="C18" s="18" t="s">
        <v>53</v>
      </c>
      <c r="D18" s="18">
        <v>200</v>
      </c>
      <c r="E18" s="18">
        <v>0.12</v>
      </c>
      <c r="F18" s="18">
        <v>0.05</v>
      </c>
      <c r="G18" s="18">
        <v>25.85</v>
      </c>
      <c r="H18" s="18">
        <v>96.43</v>
      </c>
      <c r="I18" s="19">
        <v>0.01</v>
      </c>
      <c r="J18" s="19">
        <v>24</v>
      </c>
      <c r="K18" s="19"/>
      <c r="L18" s="19">
        <v>0.2</v>
      </c>
      <c r="M18" s="19">
        <v>8.1999999999999993</v>
      </c>
      <c r="N18" s="19">
        <v>9</v>
      </c>
      <c r="O18" s="19">
        <v>4.4000000000000004</v>
      </c>
      <c r="P18" s="19">
        <v>4.4000000000000004</v>
      </c>
    </row>
    <row r="19" spans="1:16" x14ac:dyDescent="0.25">
      <c r="A19" s="87"/>
      <c r="B19" s="18"/>
      <c r="C19" s="18" t="s">
        <v>21</v>
      </c>
      <c r="D19" s="7">
        <v>80</v>
      </c>
      <c r="E19" s="7">
        <v>6.64</v>
      </c>
      <c r="F19" s="7">
        <v>0.96</v>
      </c>
      <c r="G19" s="7">
        <v>37.28</v>
      </c>
      <c r="H19" s="7">
        <v>176</v>
      </c>
      <c r="I19" s="7">
        <v>0.04</v>
      </c>
      <c r="J19" s="7"/>
      <c r="K19" s="7"/>
      <c r="L19" s="7">
        <v>0.52</v>
      </c>
      <c r="M19" s="7">
        <v>9.1999999999999993</v>
      </c>
      <c r="N19" s="7">
        <v>34.799999999999997</v>
      </c>
      <c r="O19" s="7">
        <v>13.2</v>
      </c>
      <c r="P19" s="7">
        <v>0.44</v>
      </c>
    </row>
    <row r="20" spans="1:16" x14ac:dyDescent="0.25">
      <c r="A20" s="87"/>
      <c r="B20" s="18"/>
      <c r="C20" s="29" t="s">
        <v>11</v>
      </c>
      <c r="D20" s="18"/>
      <c r="E20" s="18">
        <f>SUM(E14:E19)</f>
        <v>48.51</v>
      </c>
      <c r="F20" s="18">
        <f>SUM(F14:F19)</f>
        <v>39.11</v>
      </c>
      <c r="G20" s="18">
        <f>SUM(G14:G19)</f>
        <v>135.91</v>
      </c>
      <c r="H20" s="18">
        <f>SUM(H14:H19)</f>
        <v>1023.4300000000001</v>
      </c>
      <c r="I20" s="19">
        <f>SUM(I14:I19)</f>
        <v>0.50700000000000001</v>
      </c>
      <c r="J20" s="19">
        <f t="shared" ref="J20:P20" si="2">SUM(J14:J19)</f>
        <v>64.12</v>
      </c>
      <c r="K20" s="19">
        <f t="shared" si="2"/>
        <v>43.81</v>
      </c>
      <c r="L20" s="19">
        <f t="shared" si="2"/>
        <v>5.2100000000000009</v>
      </c>
      <c r="M20" s="19">
        <f t="shared" si="2"/>
        <v>121.37</v>
      </c>
      <c r="N20" s="19">
        <f t="shared" si="2"/>
        <v>406.08</v>
      </c>
      <c r="O20" s="19">
        <f t="shared" si="2"/>
        <v>216.28</v>
      </c>
      <c r="P20" s="19">
        <f t="shared" si="2"/>
        <v>11.95</v>
      </c>
    </row>
    <row r="21" spans="1:16" ht="12" customHeight="1" x14ac:dyDescent="0.25">
      <c r="A21" s="87"/>
      <c r="B21" s="74" t="s">
        <v>23</v>
      </c>
      <c r="C21" s="74"/>
      <c r="D21" s="74"/>
      <c r="E21" s="74"/>
      <c r="F21" s="74"/>
      <c r="G21" s="74"/>
      <c r="H21" s="74"/>
      <c r="I21" s="19"/>
      <c r="J21" s="19"/>
      <c r="K21" s="19"/>
      <c r="L21" s="19"/>
      <c r="M21" s="19"/>
      <c r="N21" s="19"/>
      <c r="O21" s="19"/>
      <c r="P21" s="19"/>
    </row>
    <row r="22" spans="1:16" ht="12.6" customHeight="1" x14ac:dyDescent="0.25">
      <c r="A22" s="87"/>
      <c r="B22" s="18">
        <v>684</v>
      </c>
      <c r="C22" s="18" t="s">
        <v>24</v>
      </c>
      <c r="D22" s="18">
        <v>200</v>
      </c>
      <c r="E22" s="18">
        <v>5.9</v>
      </c>
      <c r="F22" s="18">
        <v>6.8</v>
      </c>
      <c r="G22" s="30">
        <v>9.9</v>
      </c>
      <c r="H22" s="18">
        <v>123</v>
      </c>
      <c r="I22" s="19">
        <v>0.08</v>
      </c>
      <c r="J22" s="19">
        <v>2.6</v>
      </c>
      <c r="K22" s="19">
        <v>40</v>
      </c>
      <c r="L22" s="19"/>
      <c r="M22" s="19">
        <v>240</v>
      </c>
      <c r="N22" s="19">
        <v>180</v>
      </c>
      <c r="O22" s="19">
        <v>28</v>
      </c>
      <c r="P22" s="19">
        <v>0.4</v>
      </c>
    </row>
    <row r="23" spans="1:16" x14ac:dyDescent="0.25">
      <c r="A23" s="87"/>
      <c r="B23" s="18"/>
      <c r="C23" s="18" t="s">
        <v>54</v>
      </c>
      <c r="D23" s="18">
        <v>70</v>
      </c>
      <c r="E23" s="18"/>
      <c r="F23" s="18">
        <v>0.03</v>
      </c>
      <c r="G23" s="18">
        <v>23.3</v>
      </c>
      <c r="H23" s="18">
        <v>88.8</v>
      </c>
      <c r="I23" s="19">
        <v>0.08</v>
      </c>
      <c r="J23" s="19">
        <v>0.13</v>
      </c>
      <c r="K23" s="19">
        <v>3</v>
      </c>
      <c r="L23" s="19">
        <v>0.72</v>
      </c>
      <c r="M23" s="19">
        <v>30.2</v>
      </c>
      <c r="N23" s="19">
        <v>51.7</v>
      </c>
      <c r="O23" s="19">
        <v>18.3</v>
      </c>
      <c r="P23" s="19">
        <v>0.73</v>
      </c>
    </row>
    <row r="24" spans="1:16" x14ac:dyDescent="0.25">
      <c r="A24" s="87"/>
      <c r="B24" s="18"/>
      <c r="C24" s="29" t="s">
        <v>11</v>
      </c>
      <c r="D24" s="18"/>
      <c r="E24" s="18">
        <f>E22+E23</f>
        <v>5.9</v>
      </c>
      <c r="F24" s="18">
        <f>F22+F23</f>
        <v>6.83</v>
      </c>
      <c r="G24" s="30">
        <f>G22+G23</f>
        <v>33.200000000000003</v>
      </c>
      <c r="H24" s="18">
        <f>H22+H23</f>
        <v>211.8</v>
      </c>
      <c r="I24" s="19">
        <f>SUM(I22:I23)</f>
        <v>0.16</v>
      </c>
      <c r="J24" s="19">
        <f t="shared" ref="J24:P24" si="3">SUM(J22:J23)</f>
        <v>2.73</v>
      </c>
      <c r="K24" s="19">
        <f t="shared" si="3"/>
        <v>43</v>
      </c>
      <c r="L24" s="19">
        <f t="shared" si="3"/>
        <v>0.72</v>
      </c>
      <c r="M24" s="19">
        <f t="shared" si="3"/>
        <v>270.2</v>
      </c>
      <c r="N24" s="19">
        <f t="shared" si="3"/>
        <v>231.7</v>
      </c>
      <c r="O24" s="19">
        <f t="shared" si="3"/>
        <v>46.3</v>
      </c>
      <c r="P24" s="19">
        <f t="shared" si="3"/>
        <v>1.1299999999999999</v>
      </c>
    </row>
    <row r="25" spans="1:16" ht="12.6" customHeight="1" x14ac:dyDescent="0.25">
      <c r="A25" s="87"/>
      <c r="B25" s="74" t="s">
        <v>26</v>
      </c>
      <c r="C25" s="74"/>
      <c r="D25" s="74"/>
      <c r="E25" s="74"/>
      <c r="F25" s="74"/>
      <c r="G25" s="74"/>
      <c r="H25" s="74"/>
      <c r="I25" s="19"/>
      <c r="J25" s="19"/>
      <c r="K25" s="19"/>
      <c r="L25" s="19"/>
      <c r="M25" s="19"/>
      <c r="N25" s="19"/>
      <c r="O25" s="19"/>
      <c r="P25" s="19"/>
    </row>
    <row r="26" spans="1:16" ht="12.6" customHeight="1" x14ac:dyDescent="0.25">
      <c r="A26" s="87"/>
      <c r="B26" s="18">
        <v>539</v>
      </c>
      <c r="C26" s="18" t="s">
        <v>78</v>
      </c>
      <c r="D26" s="18">
        <v>200</v>
      </c>
      <c r="E26" s="30">
        <v>4.5999999999999996</v>
      </c>
      <c r="F26" s="30">
        <v>10.199999999999999</v>
      </c>
      <c r="G26" s="30">
        <v>21.4</v>
      </c>
      <c r="H26" s="30">
        <v>194</v>
      </c>
      <c r="I26" s="19">
        <v>0.06</v>
      </c>
      <c r="J26" s="19">
        <v>26.8</v>
      </c>
      <c r="K26" s="19">
        <v>11</v>
      </c>
      <c r="L26" s="19">
        <v>1.4</v>
      </c>
      <c r="M26" s="19">
        <v>24.4</v>
      </c>
      <c r="N26" s="19">
        <v>32.799999999999997</v>
      </c>
      <c r="O26" s="19">
        <v>15.8</v>
      </c>
      <c r="P26" s="19">
        <v>0.6</v>
      </c>
    </row>
    <row r="27" spans="1:16" x14ac:dyDescent="0.25">
      <c r="A27" s="87"/>
      <c r="B27" s="18">
        <v>369</v>
      </c>
      <c r="C27" s="18" t="s">
        <v>79</v>
      </c>
      <c r="D27" s="18">
        <v>100</v>
      </c>
      <c r="E27" s="30">
        <v>21.2</v>
      </c>
      <c r="F27" s="30">
        <v>6.2</v>
      </c>
      <c r="G27" s="30"/>
      <c r="H27" s="30">
        <v>142</v>
      </c>
      <c r="I27" s="19">
        <v>7.0000000000000007E-2</v>
      </c>
      <c r="J27" s="19">
        <v>12.2</v>
      </c>
      <c r="K27" s="19">
        <v>2</v>
      </c>
      <c r="L27" s="19">
        <v>1.2</v>
      </c>
      <c r="M27" s="19">
        <v>9.5</v>
      </c>
      <c r="N27" s="19">
        <v>38.200000000000003</v>
      </c>
      <c r="O27" s="19">
        <v>17.3</v>
      </c>
      <c r="P27" s="19">
        <v>0.7</v>
      </c>
    </row>
    <row r="28" spans="1:16" ht="12.6" customHeight="1" x14ac:dyDescent="0.25">
      <c r="A28" s="87"/>
      <c r="B28" s="18">
        <v>337</v>
      </c>
      <c r="C28" s="18" t="s">
        <v>35</v>
      </c>
      <c r="D28" s="24" t="s">
        <v>36</v>
      </c>
      <c r="E28" s="28">
        <v>5.0999999999999996</v>
      </c>
      <c r="F28" s="28">
        <v>4.5999999999999996</v>
      </c>
      <c r="G28" s="28">
        <v>0.3</v>
      </c>
      <c r="H28" s="28">
        <v>63</v>
      </c>
      <c r="I28" s="19">
        <v>0.03</v>
      </c>
      <c r="J28" s="19"/>
      <c r="K28" s="19">
        <v>100</v>
      </c>
      <c r="L28" s="19">
        <v>0.24</v>
      </c>
      <c r="M28" s="19">
        <v>22</v>
      </c>
      <c r="N28" s="19">
        <v>76.8</v>
      </c>
      <c r="O28" s="19">
        <v>4.8</v>
      </c>
      <c r="P28" s="19">
        <v>1</v>
      </c>
    </row>
    <row r="29" spans="1:16" x14ac:dyDescent="0.25">
      <c r="A29" s="87"/>
      <c r="B29" s="18">
        <v>96</v>
      </c>
      <c r="C29" s="19" t="s">
        <v>9</v>
      </c>
      <c r="D29" s="8" t="s">
        <v>136</v>
      </c>
      <c r="E29" s="8">
        <v>7.5</v>
      </c>
      <c r="F29" s="8">
        <v>9.1</v>
      </c>
      <c r="G29" s="8">
        <v>50.25</v>
      </c>
      <c r="H29" s="8">
        <v>261</v>
      </c>
      <c r="I29" s="7">
        <v>7.5999999999999998E-2</v>
      </c>
      <c r="J29" s="7"/>
      <c r="K29" s="7"/>
      <c r="L29" s="7">
        <v>0.99</v>
      </c>
      <c r="M29" s="7">
        <v>18.899999999999999</v>
      </c>
      <c r="N29" s="7">
        <v>50</v>
      </c>
      <c r="O29" s="7">
        <v>9</v>
      </c>
      <c r="P29" s="7">
        <v>0.78</v>
      </c>
    </row>
    <row r="30" spans="1:16" x14ac:dyDescent="0.25">
      <c r="A30" s="87"/>
      <c r="B30" s="18">
        <v>686</v>
      </c>
      <c r="C30" s="19" t="s">
        <v>70</v>
      </c>
      <c r="D30" s="19">
        <v>200</v>
      </c>
      <c r="E30" s="19">
        <v>0.2</v>
      </c>
      <c r="F30" s="19"/>
      <c r="G30" s="19">
        <v>15</v>
      </c>
      <c r="H30" s="19">
        <v>58</v>
      </c>
      <c r="I30" s="19"/>
      <c r="J30" s="19">
        <v>0.27</v>
      </c>
      <c r="K30" s="19"/>
      <c r="L30" s="19"/>
      <c r="M30" s="19">
        <v>13.6</v>
      </c>
      <c r="N30" s="19">
        <v>22.13</v>
      </c>
      <c r="O30" s="19">
        <v>11.73</v>
      </c>
      <c r="P30" s="19">
        <v>2.13</v>
      </c>
    </row>
    <row r="31" spans="1:16" x14ac:dyDescent="0.25">
      <c r="A31" s="87"/>
      <c r="B31" s="18"/>
      <c r="C31" s="29" t="s">
        <v>11</v>
      </c>
      <c r="D31" s="18">
        <v>200</v>
      </c>
      <c r="E31" s="30">
        <f>E26+E28+E27+E29+E30</f>
        <v>38.6</v>
      </c>
      <c r="F31" s="30">
        <f>F26+F27+F28+F29+F30</f>
        <v>30.1</v>
      </c>
      <c r="G31" s="30">
        <f>G26+G27+G28+G29+G30</f>
        <v>86.95</v>
      </c>
      <c r="H31" s="30">
        <f>H26+H27+26+H29+H30</f>
        <v>681</v>
      </c>
      <c r="I31" s="19">
        <f>I26+I27+I28+I29+I30</f>
        <v>0.23599999999999999</v>
      </c>
      <c r="J31" s="19">
        <f t="shared" ref="J31:P31" si="4">J26+J27+J28+J29+J30</f>
        <v>39.270000000000003</v>
      </c>
      <c r="K31" s="19">
        <f t="shared" si="4"/>
        <v>113</v>
      </c>
      <c r="L31" s="19">
        <f t="shared" si="4"/>
        <v>3.83</v>
      </c>
      <c r="M31" s="19">
        <f t="shared" si="4"/>
        <v>88.399999999999991</v>
      </c>
      <c r="N31" s="19">
        <f t="shared" si="4"/>
        <v>219.93</v>
      </c>
      <c r="O31" s="19">
        <f t="shared" si="4"/>
        <v>58.629999999999995</v>
      </c>
      <c r="P31" s="19">
        <f t="shared" si="4"/>
        <v>5.21</v>
      </c>
    </row>
    <row r="32" spans="1:16" ht="12.6" customHeight="1" x14ac:dyDescent="0.25">
      <c r="A32" s="87"/>
      <c r="B32" s="74" t="s">
        <v>31</v>
      </c>
      <c r="C32" s="75"/>
      <c r="D32" s="75"/>
      <c r="E32" s="75"/>
      <c r="F32" s="75"/>
      <c r="G32" s="75"/>
      <c r="H32" s="75"/>
      <c r="I32" s="19"/>
      <c r="J32" s="19"/>
      <c r="K32" s="19"/>
      <c r="L32" s="19"/>
      <c r="M32" s="19"/>
      <c r="N32" s="19"/>
      <c r="O32" s="19"/>
      <c r="P32" s="19"/>
    </row>
    <row r="33" spans="1:16" ht="12" customHeight="1" x14ac:dyDescent="0.25">
      <c r="A33" s="87"/>
      <c r="B33" s="18">
        <v>698</v>
      </c>
      <c r="C33" s="19" t="s">
        <v>80</v>
      </c>
      <c r="D33" s="19">
        <v>150</v>
      </c>
      <c r="E33" s="19">
        <v>5.6</v>
      </c>
      <c r="F33" s="19">
        <v>6.4</v>
      </c>
      <c r="G33" s="19">
        <v>7.6</v>
      </c>
      <c r="H33" s="19">
        <v>115</v>
      </c>
      <c r="I33" s="19">
        <v>0.06</v>
      </c>
      <c r="J33" s="19">
        <v>1.95</v>
      </c>
      <c r="K33" s="19">
        <v>0.03</v>
      </c>
      <c r="L33" s="19"/>
      <c r="M33" s="19">
        <v>183</v>
      </c>
      <c r="N33" s="19">
        <v>135</v>
      </c>
      <c r="O33" s="19">
        <v>21</v>
      </c>
      <c r="P33" s="19">
        <v>0.15</v>
      </c>
    </row>
    <row r="34" spans="1:16" ht="12" customHeight="1" x14ac:dyDescent="0.25">
      <c r="A34" s="87"/>
      <c r="B34" s="18"/>
      <c r="C34" s="21" t="s">
        <v>11</v>
      </c>
      <c r="D34" s="19"/>
      <c r="E34" s="19">
        <f>SUM(E33)</f>
        <v>5.6</v>
      </c>
      <c r="F34" s="19">
        <f>SUM(F33)</f>
        <v>6.4</v>
      </c>
      <c r="G34" s="19">
        <f>SUM(G33)</f>
        <v>7.6</v>
      </c>
      <c r="H34" s="19">
        <f>SUM(H33)</f>
        <v>115</v>
      </c>
      <c r="I34" s="19">
        <v>0.06</v>
      </c>
      <c r="J34" s="19">
        <v>1.95</v>
      </c>
      <c r="K34" s="19">
        <v>0.03</v>
      </c>
      <c r="L34" s="19"/>
      <c r="M34" s="19">
        <v>183</v>
      </c>
      <c r="N34" s="19">
        <v>135</v>
      </c>
      <c r="O34" s="19">
        <v>21</v>
      </c>
      <c r="P34" s="19">
        <v>0.15</v>
      </c>
    </row>
    <row r="35" spans="1:16" x14ac:dyDescent="0.25">
      <c r="A35" s="95"/>
      <c r="B35" s="18"/>
      <c r="C35" s="21" t="s">
        <v>33</v>
      </c>
      <c r="D35" s="19"/>
      <c r="E35" s="19">
        <f>E7+E12+E20+E24+E31+E34</f>
        <v>148.51</v>
      </c>
      <c r="F35" s="19">
        <f>F7+F12+F20+F24+F31+F34</f>
        <v>129.94</v>
      </c>
      <c r="G35" s="19">
        <f>G7+G12+G20+G24+G31+G34</f>
        <v>459.30999999999995</v>
      </c>
      <c r="H35" s="19">
        <f>H7+H12+H20+H24+H31+H34</f>
        <v>3166.9800000000005</v>
      </c>
      <c r="I35" s="19">
        <f>I7+I12+I20+I24+I31+I34</f>
        <v>1.3089999999999999</v>
      </c>
      <c r="J35" s="19">
        <f t="shared" ref="J35:P35" si="5">J7+J12+J20+J24+J31+J34</f>
        <v>134.9</v>
      </c>
      <c r="K35" s="19">
        <f t="shared" si="5"/>
        <v>321.64</v>
      </c>
      <c r="L35" s="19">
        <f t="shared" si="5"/>
        <v>11.64</v>
      </c>
      <c r="M35" s="19">
        <f t="shared" si="5"/>
        <v>1470.2</v>
      </c>
      <c r="N35" s="19">
        <f t="shared" si="5"/>
        <v>1731.41</v>
      </c>
      <c r="O35" s="19">
        <f t="shared" si="5"/>
        <v>479.05</v>
      </c>
      <c r="P35" s="19">
        <f t="shared" si="5"/>
        <v>27.11</v>
      </c>
    </row>
  </sheetData>
  <mergeCells count="17">
    <mergeCell ref="A2:A35"/>
    <mergeCell ref="B2:H3"/>
    <mergeCell ref="B8:H8"/>
    <mergeCell ref="B13:H13"/>
    <mergeCell ref="B21:H21"/>
    <mergeCell ref="B25:H25"/>
    <mergeCell ref="B32:H32"/>
    <mergeCell ref="I1:L1"/>
    <mergeCell ref="M1:P1"/>
    <mergeCell ref="I2:I3"/>
    <mergeCell ref="J2:J3"/>
    <mergeCell ref="K2:K3"/>
    <mergeCell ref="L2:L3"/>
    <mergeCell ref="M2:M3"/>
    <mergeCell ref="N2:N3"/>
    <mergeCell ref="O2:O3"/>
    <mergeCell ref="P2:P3"/>
  </mergeCells>
  <pageMargins left="0.25" right="0.25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workbookViewId="0">
      <selection activeCell="D19" sqref="D19:P19"/>
    </sheetView>
  </sheetViews>
  <sheetFormatPr defaultRowHeight="15" x14ac:dyDescent="0.25"/>
  <cols>
    <col min="1" max="1" width="6.28515625" customWidth="1"/>
    <col min="2" max="2" width="6.42578125" customWidth="1"/>
    <col min="3" max="3" width="37" customWidth="1"/>
    <col min="4" max="4" width="8.42578125" customWidth="1"/>
    <col min="6" max="6" width="6.5703125" customWidth="1"/>
    <col min="7" max="7" width="6.7109375" customWidth="1"/>
    <col min="8" max="8" width="9.28515625" customWidth="1"/>
    <col min="9" max="9" width="7" customWidth="1"/>
    <col min="10" max="10" width="7.140625" customWidth="1"/>
    <col min="11" max="11" width="6.28515625" customWidth="1"/>
    <col min="12" max="12" width="6.42578125" customWidth="1"/>
    <col min="13" max="13" width="7.140625" customWidth="1"/>
    <col min="14" max="14" width="6.42578125" customWidth="1"/>
    <col min="15" max="15" width="6.28515625" customWidth="1"/>
    <col min="16" max="16" width="6" customWidth="1"/>
  </cols>
  <sheetData>
    <row r="1" spans="1:16" ht="32.450000000000003" customHeight="1" x14ac:dyDescent="0.25">
      <c r="A1" s="39" t="s">
        <v>0</v>
      </c>
      <c r="B1" s="39" t="s">
        <v>171</v>
      </c>
      <c r="C1" s="33" t="s">
        <v>2</v>
      </c>
      <c r="D1" s="27" t="s">
        <v>162</v>
      </c>
      <c r="E1" s="27" t="s">
        <v>3</v>
      </c>
      <c r="F1" s="27" t="s">
        <v>4</v>
      </c>
      <c r="G1" s="27" t="s">
        <v>167</v>
      </c>
      <c r="H1" s="38" t="s">
        <v>172</v>
      </c>
      <c r="I1" s="71" t="s">
        <v>146</v>
      </c>
      <c r="J1" s="72"/>
      <c r="K1" s="72"/>
      <c r="L1" s="73"/>
      <c r="M1" s="71" t="s">
        <v>147</v>
      </c>
      <c r="N1" s="72"/>
      <c r="O1" s="72"/>
      <c r="P1" s="73"/>
    </row>
    <row r="2" spans="1:16" ht="12.75" customHeight="1" x14ac:dyDescent="0.25">
      <c r="A2" s="76" t="s">
        <v>81</v>
      </c>
      <c r="B2" s="65" t="s">
        <v>6</v>
      </c>
      <c r="C2" s="97"/>
      <c r="D2" s="97"/>
      <c r="E2" s="97"/>
      <c r="F2" s="97"/>
      <c r="G2" s="97"/>
      <c r="H2" s="98"/>
      <c r="I2" s="56" t="s">
        <v>138</v>
      </c>
      <c r="J2" s="56" t="s">
        <v>139</v>
      </c>
      <c r="K2" s="56" t="s">
        <v>140</v>
      </c>
      <c r="L2" s="56" t="s">
        <v>141</v>
      </c>
      <c r="M2" s="56" t="s">
        <v>142</v>
      </c>
      <c r="N2" s="56" t="s">
        <v>143</v>
      </c>
      <c r="O2" s="56" t="s">
        <v>144</v>
      </c>
      <c r="P2" s="56" t="s">
        <v>145</v>
      </c>
    </row>
    <row r="3" spans="1:16" ht="12" hidden="1" customHeight="1" x14ac:dyDescent="0.25">
      <c r="A3" s="77"/>
      <c r="B3" s="99"/>
      <c r="C3" s="100"/>
      <c r="D3" s="100"/>
      <c r="E3" s="100"/>
      <c r="F3" s="100"/>
      <c r="G3" s="100"/>
      <c r="H3" s="101"/>
      <c r="I3" s="96"/>
      <c r="J3" s="96"/>
      <c r="K3" s="96"/>
      <c r="L3" s="96"/>
      <c r="M3" s="96"/>
      <c r="N3" s="96"/>
      <c r="O3" s="96"/>
      <c r="P3" s="96"/>
    </row>
    <row r="4" spans="1:16" ht="13.15" customHeight="1" x14ac:dyDescent="0.25">
      <c r="A4" s="77"/>
      <c r="B4" s="18">
        <v>302</v>
      </c>
      <c r="C4" s="18" t="s">
        <v>82</v>
      </c>
      <c r="D4" s="24">
        <v>200</v>
      </c>
      <c r="E4" s="28">
        <v>6.2</v>
      </c>
      <c r="F4" s="28">
        <v>12.48</v>
      </c>
      <c r="G4" s="28">
        <v>44.4</v>
      </c>
      <c r="H4" s="28">
        <v>285.60000000000002</v>
      </c>
      <c r="I4" s="19">
        <v>0.03</v>
      </c>
      <c r="J4" s="19"/>
      <c r="K4" s="19">
        <v>27</v>
      </c>
      <c r="L4" s="19">
        <v>0.6</v>
      </c>
      <c r="M4" s="19">
        <v>2.61</v>
      </c>
      <c r="N4" s="19">
        <v>61.5</v>
      </c>
      <c r="O4" s="19">
        <v>19.010000000000002</v>
      </c>
      <c r="P4" s="19">
        <v>0.53</v>
      </c>
    </row>
    <row r="5" spans="1:16" x14ac:dyDescent="0.25">
      <c r="A5" s="77"/>
      <c r="B5" s="18">
        <v>96</v>
      </c>
      <c r="C5" s="18" t="s">
        <v>9</v>
      </c>
      <c r="D5" s="8" t="s">
        <v>136</v>
      </c>
      <c r="E5" s="8">
        <v>7.5</v>
      </c>
      <c r="F5" s="8">
        <v>9.1</v>
      </c>
      <c r="G5" s="8">
        <v>50.25</v>
      </c>
      <c r="H5" s="8">
        <v>261</v>
      </c>
      <c r="I5" s="7">
        <v>7.5999999999999998E-2</v>
      </c>
      <c r="J5" s="7"/>
      <c r="K5" s="7"/>
      <c r="L5" s="7">
        <v>0.99</v>
      </c>
      <c r="M5" s="7">
        <v>18.899999999999999</v>
      </c>
      <c r="N5" s="7">
        <v>50</v>
      </c>
      <c r="O5" s="7">
        <v>9</v>
      </c>
      <c r="P5" s="7">
        <v>0.78</v>
      </c>
    </row>
    <row r="6" spans="1:16" x14ac:dyDescent="0.25">
      <c r="A6" s="77"/>
      <c r="B6" s="18"/>
      <c r="C6" s="19" t="s">
        <v>8</v>
      </c>
      <c r="D6" s="20">
        <v>30</v>
      </c>
      <c r="E6" s="20">
        <v>7.6</v>
      </c>
      <c r="F6" s="20">
        <v>7.6</v>
      </c>
      <c r="G6" s="20">
        <v>9.6999999999999993</v>
      </c>
      <c r="H6" s="20">
        <v>120</v>
      </c>
      <c r="I6" s="19">
        <v>1.2E-2</v>
      </c>
      <c r="J6" s="19">
        <v>0.21</v>
      </c>
      <c r="K6" s="19">
        <v>86.4</v>
      </c>
      <c r="L6" s="19">
        <v>0.15</v>
      </c>
      <c r="M6" s="19">
        <v>264</v>
      </c>
      <c r="N6" s="19">
        <v>150</v>
      </c>
      <c r="O6" s="19">
        <v>10.5</v>
      </c>
      <c r="P6" s="19">
        <v>0.3</v>
      </c>
    </row>
    <row r="7" spans="1:16" x14ac:dyDescent="0.25">
      <c r="A7" s="77"/>
      <c r="B7" s="18">
        <v>693</v>
      </c>
      <c r="C7" s="18" t="s">
        <v>10</v>
      </c>
      <c r="D7" s="24">
        <v>200</v>
      </c>
      <c r="E7" s="28">
        <v>4.9000000000000004</v>
      </c>
      <c r="F7" s="28">
        <v>5</v>
      </c>
      <c r="G7" s="28">
        <v>32.5</v>
      </c>
      <c r="H7" s="28">
        <v>190</v>
      </c>
      <c r="I7" s="19">
        <v>0.02</v>
      </c>
      <c r="J7" s="19">
        <v>1.33</v>
      </c>
      <c r="K7" s="19"/>
      <c r="L7" s="19"/>
      <c r="M7" s="19">
        <v>133.33000000000001</v>
      </c>
      <c r="N7" s="19">
        <v>111.1</v>
      </c>
      <c r="O7" s="19">
        <v>25.56</v>
      </c>
      <c r="P7" s="19">
        <v>2</v>
      </c>
    </row>
    <row r="8" spans="1:16" x14ac:dyDescent="0.25">
      <c r="A8" s="77"/>
      <c r="B8" s="18"/>
      <c r="C8" s="29" t="s">
        <v>11</v>
      </c>
      <c r="D8" s="18"/>
      <c r="E8" s="28">
        <f>SUM(E4:E7)</f>
        <v>26.199999999999996</v>
      </c>
      <c r="F8" s="28">
        <f>SUM(F4:F7)</f>
        <v>34.18</v>
      </c>
      <c r="G8" s="28">
        <f>SUM(G4:G7)</f>
        <v>136.85000000000002</v>
      </c>
      <c r="H8" s="28">
        <f>SUM(H4:H7)</f>
        <v>856.6</v>
      </c>
      <c r="I8" s="19">
        <f>SUM(I4:I7)</f>
        <v>0.13799999999999998</v>
      </c>
      <c r="J8" s="19">
        <f t="shared" ref="J8:P8" si="0">SUM(J4:J7)</f>
        <v>1.54</v>
      </c>
      <c r="K8" s="19">
        <f t="shared" si="0"/>
        <v>113.4</v>
      </c>
      <c r="L8" s="19">
        <f t="shared" si="0"/>
        <v>1.7399999999999998</v>
      </c>
      <c r="M8" s="19">
        <f t="shared" si="0"/>
        <v>418.84000000000003</v>
      </c>
      <c r="N8" s="19">
        <f t="shared" si="0"/>
        <v>372.6</v>
      </c>
      <c r="O8" s="19">
        <f t="shared" si="0"/>
        <v>64.070000000000007</v>
      </c>
      <c r="P8" s="19">
        <f t="shared" si="0"/>
        <v>3.6100000000000003</v>
      </c>
    </row>
    <row r="9" spans="1:16" ht="12" customHeight="1" x14ac:dyDescent="0.25">
      <c r="A9" s="77"/>
      <c r="B9" s="74" t="s">
        <v>12</v>
      </c>
      <c r="C9" s="74"/>
      <c r="D9" s="74"/>
      <c r="E9" s="74"/>
      <c r="F9" s="74"/>
      <c r="G9" s="74"/>
      <c r="H9" s="74"/>
      <c r="I9" s="19"/>
      <c r="J9" s="19"/>
      <c r="K9" s="19"/>
      <c r="L9" s="19"/>
      <c r="M9" s="19"/>
      <c r="N9" s="19"/>
      <c r="O9" s="19"/>
      <c r="P9" s="19"/>
    </row>
    <row r="10" spans="1:16" ht="12" customHeight="1" x14ac:dyDescent="0.25">
      <c r="A10" s="77"/>
      <c r="B10" s="18">
        <v>697</v>
      </c>
      <c r="C10" s="19" t="s">
        <v>24</v>
      </c>
      <c r="D10" s="19">
        <v>200</v>
      </c>
      <c r="E10" s="19">
        <v>5.9</v>
      </c>
      <c r="F10" s="19">
        <v>6.8</v>
      </c>
      <c r="G10" s="19">
        <v>9.9</v>
      </c>
      <c r="H10" s="19">
        <v>123</v>
      </c>
      <c r="I10" s="19">
        <v>0.08</v>
      </c>
      <c r="J10" s="19">
        <v>2.6</v>
      </c>
      <c r="K10" s="19">
        <v>40</v>
      </c>
      <c r="L10" s="19"/>
      <c r="M10" s="19">
        <v>240</v>
      </c>
      <c r="N10" s="19">
        <v>180</v>
      </c>
      <c r="O10" s="19">
        <v>28</v>
      </c>
      <c r="P10" s="19">
        <v>0.4</v>
      </c>
    </row>
    <row r="11" spans="1:16" x14ac:dyDescent="0.25">
      <c r="A11" s="77"/>
      <c r="B11" s="18">
        <v>627</v>
      </c>
      <c r="C11" s="18" t="s">
        <v>14</v>
      </c>
      <c r="D11" s="8">
        <v>200</v>
      </c>
      <c r="E11" s="8">
        <v>0.6</v>
      </c>
      <c r="F11" s="8"/>
      <c r="G11" s="8">
        <v>17.2</v>
      </c>
      <c r="H11" s="8">
        <v>80</v>
      </c>
      <c r="I11" s="7">
        <v>0.05</v>
      </c>
      <c r="J11" s="7">
        <v>20</v>
      </c>
      <c r="K11" s="7"/>
      <c r="L11" s="7">
        <v>0.4</v>
      </c>
      <c r="M11" s="7">
        <v>31</v>
      </c>
      <c r="N11" s="7">
        <v>22</v>
      </c>
      <c r="O11" s="7">
        <v>18</v>
      </c>
      <c r="P11" s="7">
        <v>4.4000000000000004</v>
      </c>
    </row>
    <row r="12" spans="1:16" x14ac:dyDescent="0.25">
      <c r="A12" s="77"/>
      <c r="B12" s="18"/>
      <c r="C12" s="29" t="s">
        <v>11</v>
      </c>
      <c r="D12" s="18"/>
      <c r="E12" s="18">
        <f>SUM(E10:E11)</f>
        <v>6.5</v>
      </c>
      <c r="F12" s="18">
        <f>SUM(F10:F11)</f>
        <v>6.8</v>
      </c>
      <c r="G12" s="18">
        <f>SUM(G10:G11)</f>
        <v>27.1</v>
      </c>
      <c r="H12" s="18">
        <f>SUM(H10:H11)</f>
        <v>203</v>
      </c>
      <c r="I12" s="19">
        <f>SUM(I10:I11)</f>
        <v>0.13</v>
      </c>
      <c r="J12" s="19">
        <f t="shared" ref="J12:P12" si="1">SUM(J10:J11)</f>
        <v>22.6</v>
      </c>
      <c r="K12" s="19">
        <f t="shared" si="1"/>
        <v>40</v>
      </c>
      <c r="L12" s="19">
        <f t="shared" si="1"/>
        <v>0.4</v>
      </c>
      <c r="M12" s="19">
        <f t="shared" si="1"/>
        <v>271</v>
      </c>
      <c r="N12" s="19">
        <f t="shared" si="1"/>
        <v>202</v>
      </c>
      <c r="O12" s="19">
        <f t="shared" si="1"/>
        <v>46</v>
      </c>
      <c r="P12" s="19">
        <f t="shared" si="1"/>
        <v>4.8000000000000007</v>
      </c>
    </row>
    <row r="13" spans="1:16" ht="11.45" customHeight="1" x14ac:dyDescent="0.25">
      <c r="A13" s="77"/>
      <c r="B13" s="74" t="s">
        <v>15</v>
      </c>
      <c r="C13" s="74"/>
      <c r="D13" s="74"/>
      <c r="E13" s="74"/>
      <c r="F13" s="74"/>
      <c r="G13" s="74"/>
      <c r="H13" s="74"/>
      <c r="I13" s="19"/>
      <c r="J13" s="19"/>
      <c r="K13" s="19"/>
      <c r="L13" s="19"/>
      <c r="M13" s="19"/>
      <c r="N13" s="19"/>
      <c r="O13" s="19"/>
      <c r="P13" s="19"/>
    </row>
    <row r="14" spans="1:16" x14ac:dyDescent="0.25">
      <c r="A14" s="77"/>
      <c r="B14" s="18">
        <v>101</v>
      </c>
      <c r="C14" s="18" t="s">
        <v>56</v>
      </c>
      <c r="D14" s="18">
        <v>50</v>
      </c>
      <c r="E14" s="18">
        <v>1.05</v>
      </c>
      <c r="F14" s="18">
        <v>2.0499999999999998</v>
      </c>
      <c r="G14" s="18">
        <v>5.4</v>
      </c>
      <c r="H14" s="18">
        <v>44.5</v>
      </c>
      <c r="I14" s="19">
        <v>8.0000000000000002E-3</v>
      </c>
      <c r="J14" s="19">
        <v>3.32</v>
      </c>
      <c r="K14" s="19"/>
      <c r="L14" s="19">
        <v>0.93</v>
      </c>
      <c r="M14" s="19">
        <v>17.73</v>
      </c>
      <c r="N14" s="19">
        <v>20.309999999999999</v>
      </c>
      <c r="O14" s="19">
        <v>10.34</v>
      </c>
      <c r="P14" s="19">
        <v>0.66</v>
      </c>
    </row>
    <row r="15" spans="1:16" ht="13.15" customHeight="1" x14ac:dyDescent="0.25">
      <c r="A15" s="77"/>
      <c r="B15" s="18">
        <v>151</v>
      </c>
      <c r="C15" s="18" t="s">
        <v>83</v>
      </c>
      <c r="D15" s="24">
        <v>250</v>
      </c>
      <c r="E15" s="18">
        <v>6.75</v>
      </c>
      <c r="F15" s="18">
        <v>4.0999999999999996</v>
      </c>
      <c r="G15" s="18">
        <v>25.4</v>
      </c>
      <c r="H15" s="18">
        <v>172.64</v>
      </c>
      <c r="I15" s="19">
        <v>0.06</v>
      </c>
      <c r="J15" s="19">
        <v>10</v>
      </c>
      <c r="K15" s="19"/>
      <c r="L15" s="19"/>
      <c r="M15" s="19">
        <v>49.25</v>
      </c>
      <c r="N15" s="19">
        <v>222.5</v>
      </c>
      <c r="O15" s="19">
        <v>26.5</v>
      </c>
      <c r="P15" s="19">
        <v>3.45</v>
      </c>
    </row>
    <row r="16" spans="1:16" x14ac:dyDescent="0.25">
      <c r="A16" s="77"/>
      <c r="B16" s="18">
        <v>451</v>
      </c>
      <c r="C16" s="18" t="s">
        <v>84</v>
      </c>
      <c r="D16" s="18">
        <v>100</v>
      </c>
      <c r="E16" s="30">
        <v>17.8</v>
      </c>
      <c r="F16" s="30">
        <v>7.8</v>
      </c>
      <c r="G16" s="30">
        <v>16</v>
      </c>
      <c r="H16" s="30">
        <v>209.16</v>
      </c>
      <c r="I16" s="19">
        <v>0.11</v>
      </c>
      <c r="J16" s="19">
        <v>0.38</v>
      </c>
      <c r="K16" s="19">
        <v>5.8</v>
      </c>
      <c r="L16" s="19">
        <v>1.1599999999999999</v>
      </c>
      <c r="M16" s="19">
        <v>43.1</v>
      </c>
      <c r="N16" s="19">
        <v>175</v>
      </c>
      <c r="O16" s="19">
        <v>33.299999999999997</v>
      </c>
      <c r="P16" s="19">
        <v>2.2999999999999998</v>
      </c>
    </row>
    <row r="17" spans="1:16" x14ac:dyDescent="0.25">
      <c r="A17" s="77"/>
      <c r="B17" s="18">
        <v>520</v>
      </c>
      <c r="C17" s="18" t="s">
        <v>85</v>
      </c>
      <c r="D17" s="18">
        <v>200</v>
      </c>
      <c r="E17" s="30">
        <v>14.26</v>
      </c>
      <c r="F17" s="30">
        <v>9.08</v>
      </c>
      <c r="G17" s="30">
        <v>31.06</v>
      </c>
      <c r="H17" s="30">
        <v>218</v>
      </c>
      <c r="I17" s="19">
        <v>1.28</v>
      </c>
      <c r="J17" s="19">
        <v>4.16</v>
      </c>
      <c r="K17" s="19">
        <v>36.799999999999997</v>
      </c>
      <c r="L17" s="19">
        <v>0.16</v>
      </c>
      <c r="M17" s="19">
        <v>42.5</v>
      </c>
      <c r="N17" s="19">
        <v>85.5</v>
      </c>
      <c r="O17" s="19">
        <v>29.6</v>
      </c>
      <c r="P17" s="19">
        <v>0.95</v>
      </c>
    </row>
    <row r="18" spans="1:16" x14ac:dyDescent="0.25">
      <c r="A18" s="77"/>
      <c r="B18" s="18">
        <v>639</v>
      </c>
      <c r="C18" s="18" t="s">
        <v>86</v>
      </c>
      <c r="D18" s="18">
        <v>150</v>
      </c>
      <c r="E18" s="18">
        <v>1.2</v>
      </c>
      <c r="F18" s="18"/>
      <c r="G18" s="18">
        <v>31.6</v>
      </c>
      <c r="H18" s="18">
        <v>126</v>
      </c>
      <c r="I18" s="19">
        <v>1.7999999999999999E-2</v>
      </c>
      <c r="J18" s="19">
        <v>0.34499999999999997</v>
      </c>
      <c r="K18" s="19">
        <v>119.7</v>
      </c>
      <c r="L18" s="19">
        <v>1.19</v>
      </c>
      <c r="M18" s="19">
        <v>39.4</v>
      </c>
      <c r="N18" s="19">
        <v>29.4</v>
      </c>
      <c r="O18" s="19">
        <v>22.86</v>
      </c>
      <c r="P18" s="19">
        <v>0.67200000000000004</v>
      </c>
    </row>
    <row r="19" spans="1:16" ht="12.6" customHeight="1" x14ac:dyDescent="0.25">
      <c r="A19" s="77"/>
      <c r="B19" s="18"/>
      <c r="C19" s="18" t="s">
        <v>21</v>
      </c>
      <c r="D19" s="7">
        <v>80</v>
      </c>
      <c r="E19" s="7">
        <v>6.64</v>
      </c>
      <c r="F19" s="7">
        <v>0.96</v>
      </c>
      <c r="G19" s="7">
        <v>37.28</v>
      </c>
      <c r="H19" s="7">
        <v>176</v>
      </c>
      <c r="I19" s="7">
        <v>0.04</v>
      </c>
      <c r="J19" s="7"/>
      <c r="K19" s="7"/>
      <c r="L19" s="7">
        <v>0.52</v>
      </c>
      <c r="M19" s="7">
        <v>9.1999999999999993</v>
      </c>
      <c r="N19" s="7">
        <v>34.799999999999997</v>
      </c>
      <c r="O19" s="7">
        <v>13.2</v>
      </c>
      <c r="P19" s="7">
        <v>0.44</v>
      </c>
    </row>
    <row r="20" spans="1:16" x14ac:dyDescent="0.25">
      <c r="A20" s="77"/>
      <c r="B20" s="18"/>
      <c r="C20" s="29" t="s">
        <v>11</v>
      </c>
      <c r="D20" s="18"/>
      <c r="E20" s="18">
        <f>SUM(E14:E19)</f>
        <v>47.7</v>
      </c>
      <c r="F20" s="18">
        <f>SUM(F14:F19)</f>
        <v>23.990000000000002</v>
      </c>
      <c r="G20" s="18">
        <f>SUM(G14:G19)</f>
        <v>146.74</v>
      </c>
      <c r="H20" s="18">
        <f>SUM(H14:H19)</f>
        <v>946.3</v>
      </c>
      <c r="I20" s="19">
        <f>SUM(I14:I19)</f>
        <v>1.516</v>
      </c>
      <c r="J20" s="19">
        <f t="shared" ref="J20:P20" si="2">SUM(J14:J19)</f>
        <v>18.204999999999998</v>
      </c>
      <c r="K20" s="19">
        <f t="shared" si="2"/>
        <v>162.30000000000001</v>
      </c>
      <c r="L20" s="19">
        <f t="shared" si="2"/>
        <v>3.96</v>
      </c>
      <c r="M20" s="19">
        <f t="shared" si="2"/>
        <v>201.18</v>
      </c>
      <c r="N20" s="19">
        <f t="shared" si="2"/>
        <v>567.51</v>
      </c>
      <c r="O20" s="19">
        <f t="shared" si="2"/>
        <v>135.80000000000001</v>
      </c>
      <c r="P20" s="19">
        <f t="shared" si="2"/>
        <v>8.4719999999999995</v>
      </c>
    </row>
    <row r="21" spans="1:16" ht="12.6" customHeight="1" x14ac:dyDescent="0.25">
      <c r="A21" s="77"/>
      <c r="B21" s="74" t="s">
        <v>23</v>
      </c>
      <c r="C21" s="74"/>
      <c r="D21" s="74"/>
      <c r="E21" s="74"/>
      <c r="F21" s="74"/>
      <c r="G21" s="74"/>
      <c r="H21" s="74"/>
      <c r="I21" s="19"/>
      <c r="J21" s="19"/>
      <c r="K21" s="19"/>
      <c r="L21" s="19"/>
      <c r="M21" s="19"/>
      <c r="N21" s="19"/>
      <c r="O21" s="19"/>
      <c r="P21" s="19"/>
    </row>
    <row r="22" spans="1:16" ht="13.15" customHeight="1" x14ac:dyDescent="0.25">
      <c r="A22" s="77"/>
      <c r="B22" s="18">
        <v>707</v>
      </c>
      <c r="C22" s="18" t="s">
        <v>13</v>
      </c>
      <c r="D22" s="18">
        <v>200</v>
      </c>
      <c r="E22" s="18">
        <v>0.9</v>
      </c>
      <c r="F22" s="18"/>
      <c r="G22" s="30">
        <v>25.8</v>
      </c>
      <c r="H22" s="18">
        <v>120</v>
      </c>
      <c r="I22" s="19">
        <v>6.4000000000000001E-2</v>
      </c>
      <c r="J22" s="19">
        <v>1.2</v>
      </c>
      <c r="K22" s="19">
        <v>20</v>
      </c>
      <c r="L22" s="19"/>
      <c r="M22" s="19">
        <v>248</v>
      </c>
      <c r="N22" s="19">
        <v>190</v>
      </c>
      <c r="O22" s="19">
        <v>30</v>
      </c>
      <c r="P22" s="19">
        <v>0.2</v>
      </c>
    </row>
    <row r="23" spans="1:16" x14ac:dyDescent="0.25">
      <c r="A23" s="77"/>
      <c r="B23" s="18"/>
      <c r="C23" s="18" t="s">
        <v>87</v>
      </c>
      <c r="D23" s="18">
        <v>50</v>
      </c>
      <c r="E23" s="18">
        <v>8.2799999999999994</v>
      </c>
      <c r="F23" s="18">
        <v>11.78</v>
      </c>
      <c r="G23" s="18">
        <v>62.3</v>
      </c>
      <c r="H23" s="18">
        <v>385</v>
      </c>
      <c r="I23" s="19">
        <v>0.08</v>
      </c>
      <c r="J23" s="19">
        <v>0.13</v>
      </c>
      <c r="K23" s="19">
        <v>3</v>
      </c>
      <c r="L23" s="19">
        <v>0.72</v>
      </c>
      <c r="M23" s="19">
        <v>30.2</v>
      </c>
      <c r="N23" s="19">
        <v>51.7</v>
      </c>
      <c r="O23" s="19">
        <v>18.3</v>
      </c>
      <c r="P23" s="19">
        <v>0.73</v>
      </c>
    </row>
    <row r="24" spans="1:16" x14ac:dyDescent="0.25">
      <c r="A24" s="77"/>
      <c r="B24" s="18"/>
      <c r="C24" s="29" t="s">
        <v>11</v>
      </c>
      <c r="D24" s="18"/>
      <c r="E24" s="18">
        <f>E22+E23</f>
        <v>9.18</v>
      </c>
      <c r="F24" s="18">
        <f>F22+F23</f>
        <v>11.78</v>
      </c>
      <c r="G24" s="30">
        <f>G22+G23</f>
        <v>88.1</v>
      </c>
      <c r="H24" s="18">
        <f>H22+H23</f>
        <v>505</v>
      </c>
      <c r="I24" s="19">
        <f>SUM(I22:I23)</f>
        <v>0.14400000000000002</v>
      </c>
      <c r="J24" s="19">
        <f t="shared" ref="J24:P24" si="3">SUM(J22:J23)</f>
        <v>1.33</v>
      </c>
      <c r="K24" s="19">
        <f t="shared" si="3"/>
        <v>23</v>
      </c>
      <c r="L24" s="19">
        <f t="shared" si="3"/>
        <v>0.72</v>
      </c>
      <c r="M24" s="19">
        <f t="shared" si="3"/>
        <v>278.2</v>
      </c>
      <c r="N24" s="19">
        <f t="shared" si="3"/>
        <v>241.7</v>
      </c>
      <c r="O24" s="19">
        <f t="shared" si="3"/>
        <v>48.3</v>
      </c>
      <c r="P24" s="19">
        <f t="shared" si="3"/>
        <v>0.92999999999999994</v>
      </c>
    </row>
    <row r="25" spans="1:16" ht="11.45" customHeight="1" x14ac:dyDescent="0.25">
      <c r="A25" s="77"/>
      <c r="B25" s="74" t="s">
        <v>26</v>
      </c>
      <c r="C25" s="74"/>
      <c r="D25" s="74"/>
      <c r="E25" s="74"/>
      <c r="F25" s="74"/>
      <c r="G25" s="74"/>
      <c r="H25" s="74"/>
      <c r="I25" s="19"/>
      <c r="J25" s="19"/>
      <c r="K25" s="19"/>
      <c r="L25" s="19"/>
      <c r="M25" s="19"/>
      <c r="N25" s="19"/>
      <c r="O25" s="19"/>
      <c r="P25" s="19"/>
    </row>
    <row r="26" spans="1:16" x14ac:dyDescent="0.25">
      <c r="A26" s="77"/>
      <c r="B26" s="18">
        <v>487</v>
      </c>
      <c r="C26" s="18" t="s">
        <v>88</v>
      </c>
      <c r="D26" s="18">
        <v>100</v>
      </c>
      <c r="E26" s="30">
        <v>15.7</v>
      </c>
      <c r="F26" s="30">
        <v>8.9</v>
      </c>
      <c r="G26" s="30">
        <v>0.4</v>
      </c>
      <c r="H26" s="30">
        <v>144</v>
      </c>
      <c r="I26" s="19">
        <v>0.04</v>
      </c>
      <c r="J26" s="19"/>
      <c r="K26" s="19">
        <v>20</v>
      </c>
      <c r="L26" s="19">
        <v>0.17</v>
      </c>
      <c r="M26" s="19">
        <v>40</v>
      </c>
      <c r="N26" s="19">
        <v>143.33000000000001</v>
      </c>
      <c r="O26" s="19">
        <v>20</v>
      </c>
      <c r="P26" s="19">
        <v>2</v>
      </c>
    </row>
    <row r="27" spans="1:16" x14ac:dyDescent="0.25">
      <c r="A27" s="77"/>
      <c r="B27" s="18">
        <v>214</v>
      </c>
      <c r="C27" s="18" t="s">
        <v>89</v>
      </c>
      <c r="D27" s="18">
        <v>200</v>
      </c>
      <c r="E27" s="30">
        <v>5</v>
      </c>
      <c r="F27" s="30">
        <v>9.1999999999999993</v>
      </c>
      <c r="G27" s="30">
        <v>21.4</v>
      </c>
      <c r="H27" s="30">
        <v>188</v>
      </c>
      <c r="I27" s="19">
        <v>0.06</v>
      </c>
      <c r="J27" s="19">
        <v>32.4</v>
      </c>
      <c r="K27" s="19"/>
      <c r="L27" s="19">
        <v>1.65</v>
      </c>
      <c r="M27" s="19">
        <v>113.7</v>
      </c>
      <c r="N27" s="19">
        <v>89.25</v>
      </c>
      <c r="O27" s="19">
        <v>42.9</v>
      </c>
      <c r="P27" s="19">
        <v>2</v>
      </c>
    </row>
    <row r="28" spans="1:16" x14ac:dyDescent="0.25">
      <c r="A28" s="77"/>
      <c r="B28" s="18">
        <v>51</v>
      </c>
      <c r="C28" s="18" t="s">
        <v>74</v>
      </c>
      <c r="D28" s="18">
        <v>50</v>
      </c>
      <c r="E28" s="18">
        <v>1.5</v>
      </c>
      <c r="F28" s="18">
        <v>1.91</v>
      </c>
      <c r="G28" s="18">
        <v>3.2</v>
      </c>
      <c r="H28" s="18">
        <v>3.6</v>
      </c>
      <c r="I28" s="19">
        <v>0.03</v>
      </c>
      <c r="J28" s="19">
        <v>2.5</v>
      </c>
      <c r="K28" s="19"/>
      <c r="L28" s="19">
        <v>0.05</v>
      </c>
      <c r="M28" s="19">
        <v>5</v>
      </c>
      <c r="N28" s="19">
        <v>15.5</v>
      </c>
      <c r="O28" s="19">
        <v>5.25</v>
      </c>
      <c r="P28" s="19">
        <v>0.17499999999999999</v>
      </c>
    </row>
    <row r="29" spans="1:16" x14ac:dyDescent="0.25">
      <c r="A29" s="77"/>
      <c r="B29" s="18">
        <v>96</v>
      </c>
      <c r="C29" s="19" t="s">
        <v>9</v>
      </c>
      <c r="D29" s="8" t="s">
        <v>136</v>
      </c>
      <c r="E29" s="8">
        <v>7.5</v>
      </c>
      <c r="F29" s="8">
        <v>9.1</v>
      </c>
      <c r="G29" s="8">
        <v>50.25</v>
      </c>
      <c r="H29" s="8">
        <v>261</v>
      </c>
      <c r="I29" s="7">
        <v>7.5999999999999998E-2</v>
      </c>
      <c r="J29" s="7"/>
      <c r="K29" s="7"/>
      <c r="L29" s="7">
        <v>0.99</v>
      </c>
      <c r="M29" s="7">
        <v>18.899999999999999</v>
      </c>
      <c r="N29" s="7">
        <v>50</v>
      </c>
      <c r="O29" s="7">
        <v>9</v>
      </c>
      <c r="P29" s="7">
        <v>0.78</v>
      </c>
    </row>
    <row r="30" spans="1:16" x14ac:dyDescent="0.25">
      <c r="A30" s="77"/>
      <c r="B30" s="18">
        <v>686</v>
      </c>
      <c r="C30" s="19" t="s">
        <v>70</v>
      </c>
      <c r="D30" s="19">
        <v>200</v>
      </c>
      <c r="E30" s="19">
        <v>0.2</v>
      </c>
      <c r="F30" s="19"/>
      <c r="G30" s="19">
        <v>15</v>
      </c>
      <c r="H30" s="19">
        <v>58</v>
      </c>
      <c r="I30" s="19"/>
      <c r="J30" s="19">
        <v>0.27</v>
      </c>
      <c r="K30" s="19"/>
      <c r="L30" s="19"/>
      <c r="M30" s="19">
        <v>13.6</v>
      </c>
      <c r="N30" s="19">
        <v>22.13</v>
      </c>
      <c r="O30" s="19">
        <v>11.73</v>
      </c>
      <c r="P30" s="19">
        <v>2.13</v>
      </c>
    </row>
    <row r="31" spans="1:16" ht="12.6" customHeight="1" x14ac:dyDescent="0.25">
      <c r="A31" s="77"/>
      <c r="B31" s="18"/>
      <c r="C31" s="29" t="s">
        <v>11</v>
      </c>
      <c r="D31" s="18">
        <v>200</v>
      </c>
      <c r="E31" s="30">
        <f>E26+E28+E27+E29+E30</f>
        <v>29.9</v>
      </c>
      <c r="F31" s="30">
        <f>F26+F27+F28+F29+F30</f>
        <v>29.11</v>
      </c>
      <c r="G31" s="30">
        <f>G26+G27+G28+G29+G30</f>
        <v>90.25</v>
      </c>
      <c r="H31" s="30">
        <f>H26+H27+26+H29+H30</f>
        <v>677</v>
      </c>
      <c r="I31" s="19">
        <f>I26+I27+I28+I29+I30</f>
        <v>0.20600000000000002</v>
      </c>
      <c r="J31" s="19">
        <f>J26+J27+J28+J29+J30</f>
        <v>35.17</v>
      </c>
      <c r="K31" s="19">
        <f>K26+K27+K28+K29+K30</f>
        <v>20</v>
      </c>
      <c r="L31" s="19">
        <f>L26+L27+L28+L29+L30</f>
        <v>2.86</v>
      </c>
      <c r="M31" s="19">
        <f>SUM(M26:M30)</f>
        <v>191.2</v>
      </c>
      <c r="N31" s="19">
        <f>SUM(N26:N30)</f>
        <v>320.21000000000004</v>
      </c>
      <c r="O31" s="19">
        <f>SUM(O26:O30)</f>
        <v>88.88000000000001</v>
      </c>
      <c r="P31" s="19">
        <f>SUM(P26:P30)</f>
        <v>7.085</v>
      </c>
    </row>
    <row r="32" spans="1:16" ht="13.15" customHeight="1" x14ac:dyDescent="0.25">
      <c r="A32" s="77"/>
      <c r="B32" s="74" t="s">
        <v>31</v>
      </c>
      <c r="C32" s="75"/>
      <c r="D32" s="75"/>
      <c r="E32" s="75"/>
      <c r="F32" s="75"/>
      <c r="G32" s="75"/>
      <c r="H32" s="75"/>
      <c r="I32" s="19"/>
      <c r="J32" s="19"/>
      <c r="K32" s="19"/>
      <c r="L32" s="19"/>
      <c r="M32" s="19"/>
      <c r="N32" s="19"/>
      <c r="O32" s="19"/>
      <c r="P32" s="19"/>
    </row>
    <row r="33" spans="1:16" ht="12.6" customHeight="1" x14ac:dyDescent="0.25">
      <c r="A33" s="77"/>
      <c r="B33" s="18">
        <v>698</v>
      </c>
      <c r="C33" s="19" t="s">
        <v>90</v>
      </c>
      <c r="D33" s="19">
        <v>150</v>
      </c>
      <c r="E33" s="19">
        <v>4.2</v>
      </c>
      <c r="F33" s="19">
        <v>5.16</v>
      </c>
      <c r="G33" s="19">
        <v>6.13</v>
      </c>
      <c r="H33" s="19">
        <v>84.39</v>
      </c>
      <c r="I33" s="19">
        <v>0.06</v>
      </c>
      <c r="J33" s="19">
        <v>1.95</v>
      </c>
      <c r="K33" s="19">
        <v>0.03</v>
      </c>
      <c r="L33" s="19"/>
      <c r="M33" s="19">
        <v>183</v>
      </c>
      <c r="N33" s="19">
        <v>135</v>
      </c>
      <c r="O33" s="19">
        <v>21</v>
      </c>
      <c r="P33" s="19">
        <v>0.15</v>
      </c>
    </row>
    <row r="34" spans="1:16" ht="13.15" customHeight="1" x14ac:dyDescent="0.25">
      <c r="A34" s="77"/>
      <c r="B34" s="18"/>
      <c r="C34" s="21" t="s">
        <v>11</v>
      </c>
      <c r="D34" s="19"/>
      <c r="E34" s="19">
        <f>SUM(E33)</f>
        <v>4.2</v>
      </c>
      <c r="F34" s="19">
        <f>SUM(F33)</f>
        <v>5.16</v>
      </c>
      <c r="G34" s="19">
        <f>SUM(G33)</f>
        <v>6.13</v>
      </c>
      <c r="H34" s="19">
        <f>SUM(H33)</f>
        <v>84.39</v>
      </c>
      <c r="I34" s="19">
        <v>0.06</v>
      </c>
      <c r="J34" s="19">
        <v>1.95</v>
      </c>
      <c r="K34" s="19">
        <v>0.03</v>
      </c>
      <c r="L34" s="19"/>
      <c r="M34" s="19">
        <v>183</v>
      </c>
      <c r="N34" s="19">
        <v>135</v>
      </c>
      <c r="O34" s="19">
        <v>21</v>
      </c>
      <c r="P34" s="19">
        <v>0.15</v>
      </c>
    </row>
    <row r="35" spans="1:16" ht="11.45" customHeight="1" x14ac:dyDescent="0.25">
      <c r="A35" s="96"/>
      <c r="B35" s="18"/>
      <c r="C35" s="21" t="s">
        <v>33</v>
      </c>
      <c r="D35" s="19"/>
      <c r="E35" s="19">
        <f>E8+E12+E20+E24+E31+E34</f>
        <v>123.68000000000002</v>
      </c>
      <c r="F35" s="19">
        <f>F8+F12+F20+F24+F31+F34</f>
        <v>111.02</v>
      </c>
      <c r="G35" s="19">
        <f>G8+G12+G20+G24+G31+G34</f>
        <v>495.17000000000007</v>
      </c>
      <c r="H35" s="19">
        <f>H8+H12+H20+H24+H31+H34</f>
        <v>3272.2899999999995</v>
      </c>
      <c r="I35" s="19">
        <f>I8+I12+I20+I24+I31+I34</f>
        <v>2.194</v>
      </c>
      <c r="J35" s="19">
        <f t="shared" ref="J35:P35" si="4">J8+J12+J20+J24+J31+J34</f>
        <v>80.795000000000002</v>
      </c>
      <c r="K35" s="19">
        <f t="shared" si="4"/>
        <v>358.73</v>
      </c>
      <c r="L35" s="19">
        <f t="shared" si="4"/>
        <v>9.68</v>
      </c>
      <c r="M35" s="19">
        <f t="shared" si="4"/>
        <v>1543.42</v>
      </c>
      <c r="N35" s="19">
        <f t="shared" si="4"/>
        <v>1839.0200000000002</v>
      </c>
      <c r="O35" s="19">
        <f t="shared" si="4"/>
        <v>404.05</v>
      </c>
      <c r="P35" s="19">
        <f t="shared" si="4"/>
        <v>25.046999999999997</v>
      </c>
    </row>
  </sheetData>
  <mergeCells count="17">
    <mergeCell ref="A2:A35"/>
    <mergeCell ref="B2:H3"/>
    <mergeCell ref="B9:H9"/>
    <mergeCell ref="B13:H13"/>
    <mergeCell ref="B21:H21"/>
    <mergeCell ref="B25:H25"/>
    <mergeCell ref="B32:H32"/>
    <mergeCell ref="I1:L1"/>
    <mergeCell ref="M1:P1"/>
    <mergeCell ref="I2:I3"/>
    <mergeCell ref="J2:J3"/>
    <mergeCell ref="K2:K3"/>
    <mergeCell ref="L2:L3"/>
    <mergeCell ref="M2:M3"/>
    <mergeCell ref="N2:N3"/>
    <mergeCell ref="O2:O3"/>
    <mergeCell ref="P2:P3"/>
  </mergeCells>
  <pageMargins left="0.25" right="0.25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opLeftCell="B13" workbookViewId="0">
      <selection activeCell="D19" sqref="D19:P19"/>
    </sheetView>
  </sheetViews>
  <sheetFormatPr defaultRowHeight="15" x14ac:dyDescent="0.25"/>
  <cols>
    <col min="2" max="2" width="6" customWidth="1"/>
    <col min="3" max="3" width="39.42578125" customWidth="1"/>
    <col min="4" max="4" width="7.7109375" customWidth="1"/>
    <col min="5" max="5" width="6.28515625" customWidth="1"/>
    <col min="6" max="6" width="6.140625" customWidth="1"/>
    <col min="7" max="7" width="6.28515625" customWidth="1"/>
    <col min="8" max="8" width="8.28515625" customWidth="1"/>
    <col min="9" max="9" width="6.7109375" customWidth="1"/>
    <col min="10" max="10" width="6.28515625" customWidth="1"/>
    <col min="11" max="11" width="6" customWidth="1"/>
    <col min="12" max="14" width="6.7109375" customWidth="1"/>
    <col min="15" max="15" width="7.28515625" customWidth="1"/>
    <col min="16" max="16" width="6.28515625" customWidth="1"/>
  </cols>
  <sheetData>
    <row r="1" spans="1:16" ht="60.75" customHeight="1" x14ac:dyDescent="0.25">
      <c r="A1" s="4" t="s">
        <v>0</v>
      </c>
      <c r="B1" s="37" t="s">
        <v>171</v>
      </c>
      <c r="C1" s="5" t="s">
        <v>2</v>
      </c>
      <c r="D1" s="27" t="s">
        <v>173</v>
      </c>
      <c r="E1" s="27" t="s">
        <v>3</v>
      </c>
      <c r="F1" s="27" t="s">
        <v>148</v>
      </c>
      <c r="G1" s="27" t="s">
        <v>167</v>
      </c>
      <c r="H1" s="38" t="s">
        <v>164</v>
      </c>
      <c r="I1" s="71" t="s">
        <v>146</v>
      </c>
      <c r="J1" s="72"/>
      <c r="K1" s="72"/>
      <c r="L1" s="73"/>
      <c r="M1" s="71" t="s">
        <v>147</v>
      </c>
      <c r="N1" s="72"/>
      <c r="O1" s="72"/>
      <c r="P1" s="73"/>
    </row>
    <row r="2" spans="1:16" ht="11.25" customHeight="1" x14ac:dyDescent="0.25">
      <c r="A2" s="76" t="s">
        <v>91</v>
      </c>
      <c r="B2" s="65" t="s">
        <v>6</v>
      </c>
      <c r="C2" s="97"/>
      <c r="D2" s="97"/>
      <c r="E2" s="97"/>
      <c r="F2" s="97"/>
      <c r="G2" s="97"/>
      <c r="H2" s="98"/>
      <c r="I2" s="56" t="s">
        <v>138</v>
      </c>
      <c r="J2" s="56" t="s">
        <v>139</v>
      </c>
      <c r="K2" s="56" t="s">
        <v>140</v>
      </c>
      <c r="L2" s="56" t="s">
        <v>141</v>
      </c>
      <c r="M2" s="56" t="s">
        <v>142</v>
      </c>
      <c r="N2" s="56" t="s">
        <v>143</v>
      </c>
      <c r="O2" s="56" t="s">
        <v>144</v>
      </c>
      <c r="P2" s="56" t="s">
        <v>145</v>
      </c>
    </row>
    <row r="3" spans="1:16" ht="3" hidden="1" customHeight="1" x14ac:dyDescent="0.25">
      <c r="A3" s="77"/>
      <c r="B3" s="99"/>
      <c r="C3" s="100"/>
      <c r="D3" s="100"/>
      <c r="E3" s="100"/>
      <c r="F3" s="100"/>
      <c r="G3" s="100"/>
      <c r="H3" s="101"/>
      <c r="I3" s="96"/>
      <c r="J3" s="96"/>
      <c r="K3" s="96"/>
      <c r="L3" s="96"/>
      <c r="M3" s="96"/>
      <c r="N3" s="96"/>
      <c r="O3" s="96"/>
      <c r="P3" s="96"/>
    </row>
    <row r="4" spans="1:16" x14ac:dyDescent="0.25">
      <c r="A4" s="77"/>
      <c r="B4" s="6">
        <v>311</v>
      </c>
      <c r="C4" s="18" t="s">
        <v>92</v>
      </c>
      <c r="D4" s="12">
        <v>200</v>
      </c>
      <c r="E4" s="14">
        <v>4.2</v>
      </c>
      <c r="F4" s="14">
        <v>8.4</v>
      </c>
      <c r="G4" s="14">
        <v>26.2</v>
      </c>
      <c r="H4" s="14">
        <v>201.6</v>
      </c>
      <c r="I4" s="7">
        <v>0.08</v>
      </c>
      <c r="J4" s="7">
        <v>1.17</v>
      </c>
      <c r="K4" s="7">
        <v>18</v>
      </c>
      <c r="L4" s="7">
        <v>0.42</v>
      </c>
      <c r="M4" s="7">
        <v>131.66999999999999</v>
      </c>
      <c r="N4" s="7">
        <v>115.19</v>
      </c>
      <c r="O4" s="7">
        <v>20.3</v>
      </c>
      <c r="P4" s="7">
        <v>0.48</v>
      </c>
    </row>
    <row r="5" spans="1:16" ht="12" customHeight="1" x14ac:dyDescent="0.25">
      <c r="A5" s="77"/>
      <c r="B5" s="6">
        <v>96</v>
      </c>
      <c r="C5" s="18" t="s">
        <v>9</v>
      </c>
      <c r="D5" s="8" t="s">
        <v>136</v>
      </c>
      <c r="E5" s="8">
        <v>7.5</v>
      </c>
      <c r="F5" s="8">
        <v>9.1</v>
      </c>
      <c r="G5" s="8">
        <v>50.25</v>
      </c>
      <c r="H5" s="8">
        <v>261</v>
      </c>
      <c r="I5" s="7">
        <v>7.5999999999999998E-2</v>
      </c>
      <c r="J5" s="7"/>
      <c r="K5" s="7"/>
      <c r="L5" s="7">
        <v>0.99</v>
      </c>
      <c r="M5" s="7">
        <v>18.899999999999999</v>
      </c>
      <c r="N5" s="7">
        <v>50</v>
      </c>
      <c r="O5" s="7">
        <v>9</v>
      </c>
      <c r="P5" s="7">
        <v>0.78</v>
      </c>
    </row>
    <row r="6" spans="1:16" ht="13.15" customHeight="1" x14ac:dyDescent="0.25">
      <c r="A6" s="77"/>
      <c r="B6" s="6">
        <v>337</v>
      </c>
      <c r="C6" s="18" t="s">
        <v>35</v>
      </c>
      <c r="D6" s="12" t="s">
        <v>36</v>
      </c>
      <c r="E6" s="14">
        <v>5.0999999999999996</v>
      </c>
      <c r="F6" s="14">
        <v>4.5999999999999996</v>
      </c>
      <c r="G6" s="14">
        <v>0.3</v>
      </c>
      <c r="H6" s="14">
        <v>63</v>
      </c>
      <c r="I6" s="7">
        <v>0.03</v>
      </c>
      <c r="J6" s="7"/>
      <c r="K6" s="7">
        <v>100</v>
      </c>
      <c r="L6" s="7">
        <v>0.24</v>
      </c>
      <c r="M6" s="7">
        <v>22</v>
      </c>
      <c r="N6" s="7">
        <v>76.8</v>
      </c>
      <c r="O6" s="7">
        <v>4.8</v>
      </c>
      <c r="P6" s="7">
        <v>1</v>
      </c>
    </row>
    <row r="7" spans="1:16" x14ac:dyDescent="0.25">
      <c r="A7" s="77"/>
      <c r="B7" s="6">
        <v>693</v>
      </c>
      <c r="C7" s="18" t="s">
        <v>10</v>
      </c>
      <c r="D7" s="12">
        <v>200</v>
      </c>
      <c r="E7" s="14">
        <v>4.9000000000000004</v>
      </c>
      <c r="F7" s="14">
        <v>5</v>
      </c>
      <c r="G7" s="14">
        <v>32.5</v>
      </c>
      <c r="H7" s="14">
        <v>190</v>
      </c>
      <c r="I7" s="7">
        <v>0.02</v>
      </c>
      <c r="J7" s="7">
        <v>1.33</v>
      </c>
      <c r="K7" s="7"/>
      <c r="L7" s="7"/>
      <c r="M7" s="7">
        <v>133.33000000000001</v>
      </c>
      <c r="N7" s="7">
        <v>111.1</v>
      </c>
      <c r="O7" s="7">
        <v>25.56</v>
      </c>
      <c r="P7" s="7">
        <v>2</v>
      </c>
    </row>
    <row r="8" spans="1:16" ht="13.15" customHeight="1" x14ac:dyDescent="0.25">
      <c r="A8" s="77"/>
      <c r="B8" s="6"/>
      <c r="C8" s="13" t="s">
        <v>11</v>
      </c>
      <c r="D8" s="6"/>
      <c r="E8" s="14">
        <f>SUM(E4:E7)</f>
        <v>21.699999999999996</v>
      </c>
      <c r="F8" s="14">
        <f>SUM(F4:F7)</f>
        <v>27.1</v>
      </c>
      <c r="G8" s="14">
        <f>SUM(G4:G7)</f>
        <v>109.25</v>
      </c>
      <c r="H8" s="14">
        <f>SUM(H4:H7)</f>
        <v>715.6</v>
      </c>
      <c r="I8" s="7">
        <f>SUM(I4:I7)</f>
        <v>0.20599999999999999</v>
      </c>
      <c r="J8" s="7">
        <f t="shared" ref="J8:P8" si="0">SUM(J4:J7)</f>
        <v>2.5</v>
      </c>
      <c r="K8" s="7">
        <f t="shared" si="0"/>
        <v>118</v>
      </c>
      <c r="L8" s="7">
        <f t="shared" si="0"/>
        <v>1.65</v>
      </c>
      <c r="M8" s="7">
        <f t="shared" si="0"/>
        <v>305.89999999999998</v>
      </c>
      <c r="N8" s="7">
        <f t="shared" si="0"/>
        <v>353.09000000000003</v>
      </c>
      <c r="O8" s="7">
        <f t="shared" si="0"/>
        <v>59.66</v>
      </c>
      <c r="P8" s="7">
        <f t="shared" si="0"/>
        <v>4.26</v>
      </c>
    </row>
    <row r="9" spans="1:16" ht="12" customHeight="1" x14ac:dyDescent="0.25">
      <c r="A9" s="77"/>
      <c r="B9" s="61" t="s">
        <v>12</v>
      </c>
      <c r="C9" s="102"/>
      <c r="D9" s="102"/>
      <c r="E9" s="102"/>
      <c r="F9" s="102"/>
      <c r="G9" s="102"/>
      <c r="H9" s="102"/>
      <c r="I9" s="7"/>
      <c r="J9" s="7"/>
      <c r="K9" s="7"/>
      <c r="L9" s="7"/>
      <c r="M9" s="7"/>
      <c r="N9" s="7"/>
      <c r="O9" s="7"/>
      <c r="P9" s="7"/>
    </row>
    <row r="10" spans="1:16" ht="12.6" customHeight="1" x14ac:dyDescent="0.25">
      <c r="A10" s="77"/>
      <c r="B10" s="6">
        <v>697</v>
      </c>
      <c r="C10" s="7" t="s">
        <v>24</v>
      </c>
      <c r="D10" s="7">
        <v>200</v>
      </c>
      <c r="E10" s="7">
        <v>5.9</v>
      </c>
      <c r="F10" s="7">
        <v>6.8</v>
      </c>
      <c r="G10" s="7">
        <v>9.9</v>
      </c>
      <c r="H10" s="7">
        <v>123</v>
      </c>
      <c r="I10" s="7">
        <v>0.08</v>
      </c>
      <c r="J10" s="7">
        <v>2.6</v>
      </c>
      <c r="K10" s="7">
        <v>40</v>
      </c>
      <c r="L10" s="7"/>
      <c r="M10" s="7">
        <v>240</v>
      </c>
      <c r="N10" s="7">
        <v>180</v>
      </c>
      <c r="O10" s="7">
        <v>28</v>
      </c>
      <c r="P10" s="7">
        <v>0.4</v>
      </c>
    </row>
    <row r="11" spans="1:16" ht="12" customHeight="1" x14ac:dyDescent="0.25">
      <c r="A11" s="77"/>
      <c r="B11" s="6">
        <v>707</v>
      </c>
      <c r="C11" s="6" t="s">
        <v>13</v>
      </c>
      <c r="D11" s="6">
        <v>200</v>
      </c>
      <c r="E11" s="6">
        <v>1</v>
      </c>
      <c r="F11" s="6"/>
      <c r="G11" s="6">
        <v>21.2</v>
      </c>
      <c r="H11" s="6">
        <v>88</v>
      </c>
      <c r="I11" s="7">
        <v>6.4000000000000001E-2</v>
      </c>
      <c r="J11" s="7">
        <v>1.2</v>
      </c>
      <c r="K11" s="7">
        <v>20</v>
      </c>
      <c r="L11" s="7"/>
      <c r="M11" s="7">
        <v>248</v>
      </c>
      <c r="N11" s="7">
        <v>190</v>
      </c>
      <c r="O11" s="7">
        <v>30</v>
      </c>
      <c r="P11" s="7">
        <v>0.2</v>
      </c>
    </row>
    <row r="12" spans="1:16" ht="13.9" customHeight="1" x14ac:dyDescent="0.25">
      <c r="A12" s="77"/>
      <c r="B12" s="6">
        <v>627</v>
      </c>
      <c r="C12" s="6" t="s">
        <v>14</v>
      </c>
      <c r="D12" s="8">
        <v>200</v>
      </c>
      <c r="E12" s="8">
        <v>0.6</v>
      </c>
      <c r="F12" s="8"/>
      <c r="G12" s="8">
        <v>17.2</v>
      </c>
      <c r="H12" s="8">
        <v>80</v>
      </c>
      <c r="I12" s="7">
        <v>0.05</v>
      </c>
      <c r="J12" s="7">
        <v>20</v>
      </c>
      <c r="K12" s="7"/>
      <c r="L12" s="7">
        <v>0.4</v>
      </c>
      <c r="M12" s="7">
        <v>31</v>
      </c>
      <c r="N12" s="7">
        <v>22</v>
      </c>
      <c r="O12" s="7">
        <v>18</v>
      </c>
      <c r="P12" s="7">
        <v>4.4000000000000004</v>
      </c>
    </row>
    <row r="13" spans="1:16" ht="12.6" customHeight="1" x14ac:dyDescent="0.25">
      <c r="A13" s="77"/>
      <c r="B13" s="6"/>
      <c r="C13" s="13" t="s">
        <v>11</v>
      </c>
      <c r="D13" s="6"/>
      <c r="E13" s="6">
        <f>SUM(E10:E12)</f>
        <v>7.5</v>
      </c>
      <c r="F13" s="6">
        <f>SUM(F10:F12)</f>
        <v>6.8</v>
      </c>
      <c r="G13" s="6">
        <f>SUM(G10:G12)</f>
        <v>48.3</v>
      </c>
      <c r="H13" s="6">
        <f>SUM(H10:H12)</f>
        <v>291</v>
      </c>
      <c r="I13" s="7">
        <f>SUM(I10:I12)</f>
        <v>0.19400000000000001</v>
      </c>
      <c r="J13" s="7">
        <f t="shared" ref="J13:P13" si="1">SUM(J10:J12)</f>
        <v>23.8</v>
      </c>
      <c r="K13" s="7">
        <f t="shared" si="1"/>
        <v>60</v>
      </c>
      <c r="L13" s="7">
        <f t="shared" si="1"/>
        <v>0.4</v>
      </c>
      <c r="M13" s="7">
        <f t="shared" si="1"/>
        <v>519</v>
      </c>
      <c r="N13" s="7">
        <f t="shared" si="1"/>
        <v>392</v>
      </c>
      <c r="O13" s="7">
        <f t="shared" si="1"/>
        <v>76</v>
      </c>
      <c r="P13" s="7">
        <f t="shared" si="1"/>
        <v>5</v>
      </c>
    </row>
    <row r="14" spans="1:16" ht="10.9" customHeight="1" x14ac:dyDescent="0.25">
      <c r="A14" s="77"/>
      <c r="B14" s="61" t="s">
        <v>15</v>
      </c>
      <c r="C14" s="102"/>
      <c r="D14" s="102"/>
      <c r="E14" s="102"/>
      <c r="F14" s="102"/>
      <c r="G14" s="102"/>
      <c r="H14" s="102"/>
      <c r="I14" s="7"/>
      <c r="J14" s="7"/>
      <c r="K14" s="7"/>
      <c r="L14" s="7"/>
      <c r="M14" s="7"/>
      <c r="N14" s="7"/>
      <c r="O14" s="7"/>
      <c r="P14" s="7"/>
    </row>
    <row r="15" spans="1:16" ht="16.149999999999999" customHeight="1" x14ac:dyDescent="0.25">
      <c r="A15" s="77"/>
      <c r="B15" s="6">
        <v>55</v>
      </c>
      <c r="C15" s="18" t="s">
        <v>93</v>
      </c>
      <c r="D15" s="6">
        <v>100</v>
      </c>
      <c r="E15" s="6">
        <v>5.3</v>
      </c>
      <c r="F15" s="6">
        <v>4.4000000000000004</v>
      </c>
      <c r="G15" s="6">
        <v>13.1</v>
      </c>
      <c r="H15" s="6">
        <v>115</v>
      </c>
      <c r="I15" s="7">
        <v>5.2999999999999999E-2</v>
      </c>
      <c r="J15" s="7">
        <v>4.5</v>
      </c>
      <c r="K15" s="7">
        <v>73.400000000000006</v>
      </c>
      <c r="L15" s="7">
        <v>2.5129999999999999</v>
      </c>
      <c r="M15" s="7">
        <v>54.41</v>
      </c>
      <c r="N15" s="7">
        <v>190.9</v>
      </c>
      <c r="O15" s="7">
        <v>27.68</v>
      </c>
      <c r="P15" s="7">
        <v>1.349</v>
      </c>
    </row>
    <row r="16" spans="1:16" x14ac:dyDescent="0.25">
      <c r="A16" s="77"/>
      <c r="B16" s="6">
        <v>131</v>
      </c>
      <c r="C16" s="6" t="s">
        <v>60</v>
      </c>
      <c r="D16" s="12">
        <v>250</v>
      </c>
      <c r="E16" s="6">
        <v>8.9</v>
      </c>
      <c r="F16" s="6">
        <v>7.3</v>
      </c>
      <c r="G16" s="6">
        <v>12.4</v>
      </c>
      <c r="H16" s="6">
        <v>155.21</v>
      </c>
      <c r="I16" s="19">
        <v>0.15</v>
      </c>
      <c r="J16" s="19">
        <v>14.3</v>
      </c>
      <c r="K16" s="19"/>
      <c r="L16" s="19">
        <v>2.4300000000000002</v>
      </c>
      <c r="M16" s="19">
        <v>16.55</v>
      </c>
      <c r="N16" s="19">
        <v>34.950000000000003</v>
      </c>
      <c r="O16" s="19">
        <v>28</v>
      </c>
      <c r="P16" s="19">
        <v>1.03</v>
      </c>
    </row>
    <row r="17" spans="1:16" x14ac:dyDescent="0.25">
      <c r="A17" s="77"/>
      <c r="B17" s="6">
        <v>492</v>
      </c>
      <c r="C17" s="6" t="s">
        <v>94</v>
      </c>
      <c r="D17" s="6">
        <v>200</v>
      </c>
      <c r="E17" s="15">
        <v>17.2</v>
      </c>
      <c r="F17" s="15">
        <v>8.4</v>
      </c>
      <c r="G17" s="15">
        <v>42.8</v>
      </c>
      <c r="H17" s="6">
        <v>324</v>
      </c>
      <c r="I17" s="7">
        <v>0.04</v>
      </c>
      <c r="J17" s="7">
        <v>1.02</v>
      </c>
      <c r="K17" s="7">
        <v>1.07</v>
      </c>
      <c r="L17" s="7">
        <v>2.2000000000000002</v>
      </c>
      <c r="M17" s="7">
        <v>11.38</v>
      </c>
      <c r="N17" s="7">
        <v>160</v>
      </c>
      <c r="O17" s="7">
        <v>31.4</v>
      </c>
      <c r="P17" s="7">
        <v>2.12</v>
      </c>
    </row>
    <row r="18" spans="1:16" x14ac:dyDescent="0.25">
      <c r="A18" s="77"/>
      <c r="B18" s="18">
        <v>639</v>
      </c>
      <c r="C18" s="18" t="s">
        <v>53</v>
      </c>
      <c r="D18" s="18">
        <v>200</v>
      </c>
      <c r="E18" s="18">
        <v>0.12</v>
      </c>
      <c r="F18" s="18">
        <v>0.05</v>
      </c>
      <c r="G18" s="18">
        <v>25.85</v>
      </c>
      <c r="H18" s="18">
        <v>96.43</v>
      </c>
      <c r="I18" s="19">
        <v>0.01</v>
      </c>
      <c r="J18" s="19">
        <v>24</v>
      </c>
      <c r="K18" s="19"/>
      <c r="L18" s="19">
        <v>0.2</v>
      </c>
      <c r="M18" s="19">
        <v>8.1999999999999993</v>
      </c>
      <c r="N18" s="19">
        <v>9</v>
      </c>
      <c r="O18" s="19">
        <v>4.4000000000000004</v>
      </c>
      <c r="P18" s="19">
        <v>4.4000000000000004</v>
      </c>
    </row>
    <row r="19" spans="1:16" x14ac:dyDescent="0.25">
      <c r="A19" s="77"/>
      <c r="B19" s="6"/>
      <c r="C19" s="6" t="s">
        <v>21</v>
      </c>
      <c r="D19" s="7">
        <v>80</v>
      </c>
      <c r="E19" s="7">
        <v>6.64</v>
      </c>
      <c r="F19" s="7">
        <v>0.96</v>
      </c>
      <c r="G19" s="7">
        <v>37.28</v>
      </c>
      <c r="H19" s="7">
        <v>176</v>
      </c>
      <c r="I19" s="7">
        <v>0.04</v>
      </c>
      <c r="J19" s="7"/>
      <c r="K19" s="7"/>
      <c r="L19" s="7">
        <v>0.52</v>
      </c>
      <c r="M19" s="7">
        <v>9.1999999999999993</v>
      </c>
      <c r="N19" s="7">
        <v>34.799999999999997</v>
      </c>
      <c r="O19" s="7">
        <v>13.2</v>
      </c>
      <c r="P19" s="7">
        <v>0.44</v>
      </c>
    </row>
    <row r="20" spans="1:16" x14ac:dyDescent="0.25">
      <c r="A20" s="77"/>
      <c r="B20" s="6"/>
      <c r="C20" s="13" t="s">
        <v>11</v>
      </c>
      <c r="D20" s="6"/>
      <c r="E20" s="6">
        <f>SUM(E15:E19)</f>
        <v>38.159999999999997</v>
      </c>
      <c r="F20" s="6">
        <f>SUM(F15:F19)</f>
        <v>21.110000000000003</v>
      </c>
      <c r="G20" s="6">
        <f>SUM(G15:G19)</f>
        <v>131.43</v>
      </c>
      <c r="H20" s="6">
        <f>SUM(H15:H19)</f>
        <v>866.6400000000001</v>
      </c>
      <c r="I20" s="7">
        <f>SUM(I15:I19)</f>
        <v>0.29299999999999998</v>
      </c>
      <c r="J20" s="7">
        <f t="shared" ref="J20:P20" si="2">SUM(J15:J19)</f>
        <v>43.82</v>
      </c>
      <c r="K20" s="7">
        <f t="shared" si="2"/>
        <v>74.47</v>
      </c>
      <c r="L20" s="7">
        <f t="shared" si="2"/>
        <v>7.8629999999999995</v>
      </c>
      <c r="M20" s="7">
        <f t="shared" si="2"/>
        <v>99.74</v>
      </c>
      <c r="N20" s="7">
        <f t="shared" si="2"/>
        <v>429.65000000000003</v>
      </c>
      <c r="O20" s="7">
        <f t="shared" si="2"/>
        <v>104.68</v>
      </c>
      <c r="P20" s="7">
        <f t="shared" si="2"/>
        <v>9.3390000000000004</v>
      </c>
    </row>
    <row r="21" spans="1:16" ht="10.9" customHeight="1" x14ac:dyDescent="0.25">
      <c r="A21" s="77"/>
      <c r="B21" s="61" t="s">
        <v>23</v>
      </c>
      <c r="C21" s="102"/>
      <c r="D21" s="102"/>
      <c r="E21" s="102"/>
      <c r="F21" s="102"/>
      <c r="G21" s="102"/>
      <c r="H21" s="102"/>
      <c r="I21" s="7"/>
      <c r="J21" s="7"/>
      <c r="K21" s="7"/>
      <c r="L21" s="7"/>
      <c r="M21" s="7"/>
      <c r="N21" s="7"/>
      <c r="O21" s="7"/>
      <c r="P21" s="7"/>
    </row>
    <row r="22" spans="1:16" ht="13.15" customHeight="1" x14ac:dyDescent="0.25">
      <c r="A22" s="77"/>
      <c r="B22" s="6">
        <v>684</v>
      </c>
      <c r="C22" s="6" t="s">
        <v>24</v>
      </c>
      <c r="D22" s="6">
        <v>200</v>
      </c>
      <c r="E22" s="6">
        <v>5.9</v>
      </c>
      <c r="F22" s="6">
        <v>6.5</v>
      </c>
      <c r="G22" s="15">
        <v>9.9</v>
      </c>
      <c r="H22" s="6">
        <v>123</v>
      </c>
      <c r="I22" s="7">
        <v>0.08</v>
      </c>
      <c r="J22" s="7">
        <v>2.6</v>
      </c>
      <c r="K22" s="7">
        <v>40</v>
      </c>
      <c r="L22" s="7"/>
      <c r="M22" s="7">
        <v>240</v>
      </c>
      <c r="N22" s="7">
        <v>180</v>
      </c>
      <c r="O22" s="7">
        <v>28</v>
      </c>
      <c r="P22" s="7">
        <v>0.4</v>
      </c>
    </row>
    <row r="23" spans="1:16" ht="12" customHeight="1" x14ac:dyDescent="0.25">
      <c r="A23" s="77"/>
      <c r="B23" s="6">
        <v>795</v>
      </c>
      <c r="C23" s="6" t="s">
        <v>95</v>
      </c>
      <c r="D23" s="6">
        <v>70</v>
      </c>
      <c r="E23" s="6">
        <v>4.3</v>
      </c>
      <c r="F23" s="6">
        <v>15.2</v>
      </c>
      <c r="G23" s="6">
        <v>43</v>
      </c>
      <c r="H23" s="6">
        <v>401</v>
      </c>
      <c r="I23" s="7">
        <v>0.21</v>
      </c>
      <c r="J23" s="7">
        <v>0.04</v>
      </c>
      <c r="K23" s="7">
        <v>70</v>
      </c>
      <c r="L23" s="7">
        <v>0.91</v>
      </c>
      <c r="M23" s="7">
        <v>29</v>
      </c>
      <c r="N23" s="7">
        <v>57.8</v>
      </c>
      <c r="O23" s="7">
        <v>7.63</v>
      </c>
      <c r="P23" s="7">
        <v>0.77</v>
      </c>
    </row>
    <row r="24" spans="1:16" x14ac:dyDescent="0.25">
      <c r="A24" s="77"/>
      <c r="B24" s="6"/>
      <c r="C24" s="13" t="s">
        <v>11</v>
      </c>
      <c r="D24" s="6"/>
      <c r="E24" s="6">
        <f>E22+E23</f>
        <v>10.199999999999999</v>
      </c>
      <c r="F24" s="6">
        <f>F22+F23</f>
        <v>21.7</v>
      </c>
      <c r="G24" s="15">
        <f>G22+G23</f>
        <v>52.9</v>
      </c>
      <c r="H24" s="6">
        <f>H22+H23</f>
        <v>524</v>
      </c>
      <c r="I24" s="7">
        <f>SUM(I22:I23)</f>
        <v>0.28999999999999998</v>
      </c>
      <c r="J24" s="7">
        <f t="shared" ref="J24:P24" si="3">SUM(J22:J23)</f>
        <v>2.64</v>
      </c>
      <c r="K24" s="7">
        <f t="shared" si="3"/>
        <v>110</v>
      </c>
      <c r="L24" s="7">
        <f t="shared" si="3"/>
        <v>0.91</v>
      </c>
      <c r="M24" s="7">
        <f t="shared" si="3"/>
        <v>269</v>
      </c>
      <c r="N24" s="7">
        <f t="shared" si="3"/>
        <v>237.8</v>
      </c>
      <c r="O24" s="7">
        <f t="shared" si="3"/>
        <v>35.630000000000003</v>
      </c>
      <c r="P24" s="7">
        <f t="shared" si="3"/>
        <v>1.17</v>
      </c>
    </row>
    <row r="25" spans="1:16" ht="11.45" customHeight="1" x14ac:dyDescent="0.25">
      <c r="A25" s="77"/>
      <c r="B25" s="61" t="s">
        <v>26</v>
      </c>
      <c r="C25" s="102"/>
      <c r="D25" s="102"/>
      <c r="E25" s="102"/>
      <c r="F25" s="102"/>
      <c r="G25" s="102"/>
      <c r="H25" s="102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77"/>
      <c r="B26" s="6">
        <v>440</v>
      </c>
      <c r="C26" s="6" t="s">
        <v>96</v>
      </c>
      <c r="D26" s="6">
        <v>250</v>
      </c>
      <c r="E26" s="15">
        <v>13.1</v>
      </c>
      <c r="F26" s="15">
        <v>30.6</v>
      </c>
      <c r="G26" s="15">
        <v>20.9</v>
      </c>
      <c r="H26" s="15">
        <v>413.3</v>
      </c>
      <c r="I26" s="7">
        <v>0.13500000000000001</v>
      </c>
      <c r="J26" s="7">
        <v>28.75</v>
      </c>
      <c r="K26" s="7">
        <v>69.75</v>
      </c>
      <c r="L26" s="7">
        <v>1.1499999999999999</v>
      </c>
      <c r="M26" s="7">
        <v>109.8</v>
      </c>
      <c r="N26" s="7">
        <v>298</v>
      </c>
      <c r="O26" s="7">
        <v>66.55</v>
      </c>
      <c r="P26" s="7">
        <v>4.8899999999999997</v>
      </c>
    </row>
    <row r="27" spans="1:16" x14ac:dyDescent="0.25">
      <c r="A27" s="77"/>
      <c r="B27" s="6">
        <v>96</v>
      </c>
      <c r="C27" s="7" t="s">
        <v>9</v>
      </c>
      <c r="D27" s="8" t="s">
        <v>136</v>
      </c>
      <c r="E27" s="8">
        <v>7.5</v>
      </c>
      <c r="F27" s="8">
        <v>9.1</v>
      </c>
      <c r="G27" s="8">
        <v>50.25</v>
      </c>
      <c r="H27" s="8">
        <v>261</v>
      </c>
      <c r="I27" s="7">
        <v>7.5999999999999998E-2</v>
      </c>
      <c r="J27" s="7"/>
      <c r="K27" s="7"/>
      <c r="L27" s="7">
        <v>0.99</v>
      </c>
      <c r="M27" s="7">
        <v>18.899999999999999</v>
      </c>
      <c r="N27" s="7">
        <v>50</v>
      </c>
      <c r="O27" s="7">
        <v>9</v>
      </c>
      <c r="P27" s="7">
        <v>0.78</v>
      </c>
    </row>
    <row r="28" spans="1:16" x14ac:dyDescent="0.25">
      <c r="A28" s="77"/>
      <c r="B28" s="6">
        <v>686</v>
      </c>
      <c r="C28" s="7" t="s">
        <v>28</v>
      </c>
      <c r="D28" s="8" t="s">
        <v>29</v>
      </c>
      <c r="E28" s="7">
        <v>0.3</v>
      </c>
      <c r="F28" s="7"/>
      <c r="G28" s="7">
        <v>15.2</v>
      </c>
      <c r="H28" s="7">
        <v>60</v>
      </c>
      <c r="I28" s="7"/>
      <c r="J28" s="7">
        <v>0.27</v>
      </c>
      <c r="K28" s="7"/>
      <c r="L28" s="7"/>
      <c r="M28" s="7">
        <v>13.6</v>
      </c>
      <c r="N28" s="7">
        <v>22.13</v>
      </c>
      <c r="O28" s="7">
        <v>11.73</v>
      </c>
      <c r="P28" s="7">
        <v>2.13</v>
      </c>
    </row>
    <row r="29" spans="1:16" x14ac:dyDescent="0.25">
      <c r="A29" s="77"/>
      <c r="B29" s="6"/>
      <c r="C29" s="13" t="s">
        <v>11</v>
      </c>
      <c r="D29" s="6">
        <v>200</v>
      </c>
      <c r="E29" s="15">
        <f>SUM(E26:E28)</f>
        <v>20.900000000000002</v>
      </c>
      <c r="F29" s="15">
        <f>SUM(F26:F28)</f>
        <v>39.700000000000003</v>
      </c>
      <c r="G29" s="15">
        <f>SUM(G26:G28)</f>
        <v>86.350000000000009</v>
      </c>
      <c r="H29" s="15">
        <f>SUM(H26:H28)</f>
        <v>734.3</v>
      </c>
      <c r="I29" s="7">
        <f>I26+I27+I28</f>
        <v>0.21100000000000002</v>
      </c>
      <c r="J29" s="7">
        <f t="shared" ref="J29:P29" si="4">J26+J27+J28</f>
        <v>29.02</v>
      </c>
      <c r="K29" s="7">
        <f t="shared" si="4"/>
        <v>69.75</v>
      </c>
      <c r="L29" s="7">
        <f t="shared" si="4"/>
        <v>2.1399999999999997</v>
      </c>
      <c r="M29" s="7">
        <f t="shared" si="4"/>
        <v>142.29999999999998</v>
      </c>
      <c r="N29" s="7">
        <f t="shared" si="4"/>
        <v>370.13</v>
      </c>
      <c r="O29" s="7">
        <f t="shared" si="4"/>
        <v>87.28</v>
      </c>
      <c r="P29" s="7">
        <f t="shared" si="4"/>
        <v>7.8</v>
      </c>
    </row>
    <row r="30" spans="1:16" ht="11.45" customHeight="1" x14ac:dyDescent="0.25">
      <c r="A30" s="77"/>
      <c r="B30" s="61" t="s">
        <v>31</v>
      </c>
      <c r="C30" s="62"/>
      <c r="D30" s="62"/>
      <c r="E30" s="62"/>
      <c r="F30" s="62"/>
      <c r="G30" s="62"/>
      <c r="H30" s="62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77"/>
      <c r="B31" s="6">
        <v>698</v>
      </c>
      <c r="C31" s="7" t="s">
        <v>45</v>
      </c>
      <c r="D31" s="7">
        <v>150</v>
      </c>
      <c r="E31" s="7">
        <v>5.6</v>
      </c>
      <c r="F31" s="7">
        <v>6.4</v>
      </c>
      <c r="G31" s="7">
        <v>8.1999999999999993</v>
      </c>
      <c r="H31" s="7">
        <v>117</v>
      </c>
      <c r="I31" s="7">
        <v>0.06</v>
      </c>
      <c r="J31" s="7">
        <v>1.05</v>
      </c>
      <c r="K31" s="7">
        <v>33</v>
      </c>
      <c r="L31" s="7">
        <v>0</v>
      </c>
      <c r="M31" s="7">
        <v>180</v>
      </c>
      <c r="N31" s="7">
        <v>135</v>
      </c>
      <c r="O31" s="7">
        <v>21</v>
      </c>
      <c r="P31" s="7">
        <v>0.15</v>
      </c>
    </row>
    <row r="32" spans="1:16" ht="12" customHeight="1" x14ac:dyDescent="0.25">
      <c r="A32" s="77"/>
      <c r="B32" s="10"/>
      <c r="C32" s="9" t="s">
        <v>11</v>
      </c>
      <c r="D32" s="11"/>
      <c r="E32" s="7">
        <f>SUM(E31)</f>
        <v>5.6</v>
      </c>
      <c r="F32" s="7">
        <f>SUM(F31)</f>
        <v>6.4</v>
      </c>
      <c r="G32" s="7">
        <f>SUM(G31)</f>
        <v>8.1999999999999993</v>
      </c>
      <c r="H32" s="7">
        <f>SUM(H31)</f>
        <v>117</v>
      </c>
      <c r="I32" s="7">
        <v>0.06</v>
      </c>
      <c r="J32" s="7">
        <v>1.05</v>
      </c>
      <c r="K32" s="7">
        <v>33</v>
      </c>
      <c r="L32" s="7">
        <v>0</v>
      </c>
      <c r="M32" s="7">
        <v>180</v>
      </c>
      <c r="N32" s="7">
        <v>135</v>
      </c>
      <c r="O32" s="7">
        <v>21</v>
      </c>
      <c r="P32" s="7">
        <v>0.15</v>
      </c>
    </row>
    <row r="33" spans="1:16" ht="12.6" customHeight="1" x14ac:dyDescent="0.25">
      <c r="A33" s="96"/>
      <c r="B33" s="10"/>
      <c r="C33" s="9" t="s">
        <v>33</v>
      </c>
      <c r="D33" s="11"/>
      <c r="E33" s="7">
        <f>E8+E13+E20+E24+E29+E32</f>
        <v>104.05999999999999</v>
      </c>
      <c r="F33" s="7">
        <f>F8+F13+F20+F24+F29+F32</f>
        <v>122.81000000000002</v>
      </c>
      <c r="G33" s="7">
        <f>G8+G13+G20+G24+G29+G32</f>
        <v>436.43</v>
      </c>
      <c r="H33" s="7">
        <f>H8+H13+H20+H24+H29+H32</f>
        <v>3248.54</v>
      </c>
      <c r="I33" s="7">
        <f>I8+I13+I20+I24+I29+I32</f>
        <v>1.2540000000000002</v>
      </c>
      <c r="J33" s="7">
        <f t="shared" ref="J33:P33" si="5">J8+J13+J20+J24+J29+J32</f>
        <v>102.83</v>
      </c>
      <c r="K33" s="7">
        <f t="shared" si="5"/>
        <v>465.22</v>
      </c>
      <c r="L33" s="7">
        <f t="shared" si="5"/>
        <v>12.963000000000001</v>
      </c>
      <c r="M33" s="7">
        <f t="shared" si="5"/>
        <v>1515.9399999999998</v>
      </c>
      <c r="N33" s="7">
        <f t="shared" si="5"/>
        <v>1917.67</v>
      </c>
      <c r="O33" s="7">
        <f t="shared" si="5"/>
        <v>384.25</v>
      </c>
      <c r="P33" s="7">
        <f t="shared" si="5"/>
        <v>27.718999999999998</v>
      </c>
    </row>
  </sheetData>
  <mergeCells count="17">
    <mergeCell ref="I1:L1"/>
    <mergeCell ref="M1:P1"/>
    <mergeCell ref="I2:I3"/>
    <mergeCell ref="J2:J3"/>
    <mergeCell ref="K2:K3"/>
    <mergeCell ref="L2:L3"/>
    <mergeCell ref="M2:M3"/>
    <mergeCell ref="N2:N3"/>
    <mergeCell ref="O2:O3"/>
    <mergeCell ref="P2:P3"/>
    <mergeCell ref="A2:A33"/>
    <mergeCell ref="B2:H3"/>
    <mergeCell ref="B9:H9"/>
    <mergeCell ref="B14:H14"/>
    <mergeCell ref="B21:H21"/>
    <mergeCell ref="B25:H25"/>
    <mergeCell ref="B30:H30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Лист1</vt:lpstr>
      <vt:lpstr>понедельник 1 день</vt:lpstr>
      <vt:lpstr>вторник 2 день</vt:lpstr>
      <vt:lpstr>среда 3 день</vt:lpstr>
      <vt:lpstr>четверг 4 день</vt:lpstr>
      <vt:lpstr>пятница 5 день</vt:lpstr>
      <vt:lpstr>суббота 6 день</vt:lpstr>
      <vt:lpstr>воскресенье 7 день</vt:lpstr>
      <vt:lpstr>понедельник 8 день</vt:lpstr>
      <vt:lpstr>вторник 9 день</vt:lpstr>
      <vt:lpstr>среда 10 день</vt:lpstr>
      <vt:lpstr>четверг 11 день</vt:lpstr>
      <vt:lpstr>пятница 12 день </vt:lpstr>
      <vt:lpstr>суббота 13 день</vt:lpstr>
      <vt:lpstr>воскресенье 14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2022-02-01T00:22:24Z</cp:lastPrinted>
  <dcterms:created xsi:type="dcterms:W3CDTF">2021-11-23T04:30:11Z</dcterms:created>
  <dcterms:modified xsi:type="dcterms:W3CDTF">2022-02-01T00:32:19Z</dcterms:modified>
</cp:coreProperties>
</file>